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135" windowHeight="11760"/>
  </bookViews>
  <sheets>
    <sheet name="주보" sheetId="2" r:id="rId1"/>
    <sheet name="합계잔액" sheetId="1" r:id="rId2"/>
    <sheet name="수지" sheetId="3" r:id="rId3"/>
    <sheet name="사목회" sheetId="6" r:id="rId4"/>
    <sheet name="Sheet1" sheetId="4" r:id="rId5"/>
    <sheet name="참고" sheetId="5" r:id="rId6"/>
    <sheet name="Sheet2" sheetId="7" r:id="rId7"/>
    <sheet name="Sheet3" sheetId="8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B10" i="2"/>
  <c r="D58" i="3"/>
  <c r="B58" l="1"/>
  <c r="B65" s="1"/>
  <c r="D17"/>
  <c r="C17"/>
  <c r="C65" s="1"/>
  <c r="E19" i="2" l="1"/>
  <c r="C22" i="4" l="1"/>
  <c r="B22"/>
  <c r="D12" i="6"/>
  <c r="D45"/>
  <c r="C45"/>
  <c r="C53" s="1"/>
  <c r="B12"/>
  <c r="B53"/>
</calcChain>
</file>

<file path=xl/comments1.xml><?xml version="1.0" encoding="utf-8"?>
<comments xmlns="http://schemas.openxmlformats.org/spreadsheetml/2006/main">
  <authors>
    <author>sss</author>
  </authors>
  <commentList>
    <comment ref="A63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2.xml><?xml version="1.0" encoding="utf-8"?>
<comments xmlns="http://schemas.openxmlformats.org/spreadsheetml/2006/main">
  <authors>
    <author>sss</author>
  </authors>
  <commentList>
    <comment ref="A50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3.xml><?xml version="1.0" encoding="utf-8"?>
<comments xmlns="http://schemas.openxmlformats.org/spreadsheetml/2006/main">
  <authors>
    <author>sss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<sst xmlns="http://schemas.openxmlformats.org/spreadsheetml/2006/main" count="523" uniqueCount="324">
  <si>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</si>
  <si>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</si>
  <si>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</si>
  <si>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</si>
  <si>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</si>
  <si>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</si>
  <si>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</si>
  <si>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</si>
  <si>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</si>
  <si>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</si>
  <si>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정기적금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</si>
  <si>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</si>
  <si>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</si>
  <si>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</si>
  <si>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</si>
  <si>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</si>
  <si>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 xml:space="preserve">    비품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</si>
  <si>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</si>
  <si>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</si>
  <si>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</si>
  <si>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</si>
  <si>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</si>
  <si>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</si>
  <si>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</si>
  <si>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</si>
  <si>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</si>
  <si>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</si>
  <si>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</si>
  <si>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</si>
  <si>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</si>
  <si>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</si>
  <si>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 xml:space="preserve">    기타기부금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</si>
  <si>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</si>
  <si>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</si>
  <si>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</si>
  <si>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</si>
  <si>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</si>
  <si>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교구납부금</t>
  </si>
  <si>
    <t xml:space="preserve">    사제생활비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</si>
  <si>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</si>
  <si>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</si>
  <si>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</si>
  <si>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</si>
  <si>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</si>
  <si>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</si>
  <si>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</si>
  <si>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</si>
  <si>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교구및본당행사비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</si>
  <si>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</si>
  <si>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</si>
  <si>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</si>
  <si>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</si>
  <si>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</si>
  <si>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</si>
  <si>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</si>
  <si>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</si>
  <si>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</si>
  <si>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</si>
  <si>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시설비</t>
  </si>
  <si>
    <t xml:space="preserve">    잡지출</t>
  </si>
  <si>
    <t>합 계</t>
  </si>
  <si>
    <t xml:space="preserve">    이자수입</t>
  </si>
  <si>
    <t xml:space="preserve">    교육훈련비</t>
  </si>
  <si>
    <t xml:space="preserve">    기타성무지원비</t>
  </si>
  <si>
    <t xml:space="preserve">    상여수당</t>
  </si>
  <si>
    <t xml:space="preserve">    사무용품비</t>
  </si>
  <si>
    <t xml:space="preserve">    도서인쇄비</t>
  </si>
  <si>
    <t xml:space="preserve">    학비보조금</t>
  </si>
  <si>
    <t>해설</t>
  </si>
  <si>
    <t>1독서</t>
  </si>
  <si>
    <t>2독서</t>
  </si>
  <si>
    <t xml:space="preserve">    기타목적헌금</t>
  </si>
  <si>
    <t xml:space="preserve">    직원교육비</t>
  </si>
  <si>
    <t xml:space="preserve">    퇴직급여</t>
  </si>
  <si>
    <t>해설 : 권미광 엘리사벳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</si>
  <si>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</si>
  <si>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</si>
  <si>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</si>
  <si>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</si>
  <si>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특별예금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</si>
  <si>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</si>
  <si>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</si>
  <si>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</si>
  <si>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장학기금</t>
    <phoneticPr fontId="3" type="noConversion"/>
  </si>
  <si>
    <t>신학생,전담신부</t>
    <phoneticPr fontId="3" type="noConversion"/>
  </si>
  <si>
    <t>정기적금</t>
    <phoneticPr fontId="3" type="noConversion"/>
  </si>
  <si>
    <t>성소개발비</t>
    <phoneticPr fontId="3" type="noConversion"/>
  </si>
  <si>
    <t>보통예금</t>
    <phoneticPr fontId="3" type="noConversion"/>
  </si>
  <si>
    <t>본당살림</t>
    <phoneticPr fontId="3" type="noConversion"/>
  </si>
  <si>
    <t>수입</t>
    <phoneticPr fontId="1" type="noConversion"/>
  </si>
  <si>
    <t>적     공</t>
    <phoneticPr fontId="3" type="noConversion"/>
  </si>
  <si>
    <t xml:space="preserve">기타예금 </t>
    <phoneticPr fontId="3" type="noConversion"/>
  </si>
  <si>
    <t>주차</t>
  </si>
  <si>
    <t>전례</t>
  </si>
  <si>
    <t>특전(19시)</t>
  </si>
  <si>
    <t>새벽(06시)</t>
  </si>
  <si>
    <t>교중(11시)</t>
  </si>
  <si>
    <t>1주</t>
  </si>
  <si>
    <t>장혜경 헬레나</t>
  </si>
  <si>
    <t>이명희 멜라니아</t>
  </si>
  <si>
    <t>김연화 데레사</t>
  </si>
  <si>
    <t>이재월 멜라니오</t>
  </si>
  <si>
    <t>노영철 다니엘</t>
  </si>
  <si>
    <t>윤미숙 카타리나</t>
  </si>
  <si>
    <t>이남일 요셉</t>
  </si>
  <si>
    <t>독서 : 서정문 베르나르도</t>
  </si>
  <si>
    <t>2주</t>
  </si>
  <si>
    <t>백지영 마리아</t>
  </si>
  <si>
    <t>안준홍 라파엘</t>
  </si>
  <si>
    <t>김정미 엘리나</t>
  </si>
  <si>
    <t>이지애 마르타</t>
  </si>
  <si>
    <t>조수자 라파엘라</t>
  </si>
  <si>
    <t>송미애 막달레나</t>
  </si>
  <si>
    <t>박강식 라파엘</t>
  </si>
  <si>
    <t>3주</t>
  </si>
  <si>
    <t>차명희 안나</t>
  </si>
  <si>
    <t>김종하 베드로</t>
  </si>
  <si>
    <t>권미광 엘리사벳</t>
  </si>
  <si>
    <t>4주</t>
  </si>
  <si>
    <t>이수진 안젤라</t>
  </si>
  <si>
    <t>심윤철 시몬</t>
  </si>
  <si>
    <t>성목요일,사순절저금통,자모회</t>
    <phoneticPr fontId="1" type="noConversion"/>
  </si>
  <si>
    <t xml:space="preserve">    기부금</t>
  </si>
  <si>
    <t xml:space="preserve">    혼배,장례</t>
  </si>
  <si>
    <t xml:space="preserve">    신자피정교육비</t>
  </si>
  <si>
    <t xml:space="preserve">    수수료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</si>
  <si>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</si>
  <si>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</si>
  <si>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</si>
  <si>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</si>
  <si>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</si>
  <si>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</si>
  <si>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지출</t>
    <phoneticPr fontId="1" type="noConversion"/>
  </si>
  <si>
    <t>제전비</t>
    <phoneticPr fontId="1" type="noConversion"/>
  </si>
  <si>
    <t xml:space="preserve">    성소후원금</t>
  </si>
  <si>
    <t>누계</t>
    <phoneticPr fontId="1" type="noConversion"/>
  </si>
  <si>
    <t>유초등부68.3만/중고등부89만</t>
    <phoneticPr fontId="1" type="noConversion"/>
  </si>
  <si>
    <t>출자금</t>
    <phoneticPr fontId="1" type="noConversion"/>
  </si>
  <si>
    <t>정기예금(시설)</t>
    <phoneticPr fontId="1" type="noConversion"/>
  </si>
  <si>
    <t>정기적금(시설)</t>
    <phoneticPr fontId="3" type="noConversion"/>
  </si>
  <si>
    <t>2010년61,537,000/2011년 228,143,000중 149,680,000남음</t>
    <phoneticPr fontId="1" type="noConversion"/>
  </si>
  <si>
    <t>제대회34만/청년사목350만/청년복사단12.5만/청년봉사27만/청년성서32만/쌍투스17.3만/여성구역29.9만/글로리아9만/지휘자,반주자210만/청년예비자147.5만</t>
    <phoneticPr fontId="1" type="noConversion"/>
  </si>
  <si>
    <t>388건</t>
    <phoneticPr fontId="1" type="noConversion"/>
  </si>
  <si>
    <t>주님승천대축일~그리스도성체성혈대축일</t>
    <phoneticPr fontId="1" type="noConversion"/>
  </si>
  <si>
    <t>33건</t>
    <phoneticPr fontId="1" type="noConversion"/>
  </si>
  <si>
    <t>홍보주일2차,교황주일2차 헌금</t>
    <phoneticPr fontId="1" type="noConversion"/>
  </si>
  <si>
    <t>민족화해위한 특별헌금</t>
    <phoneticPr fontId="1" type="noConversion"/>
  </si>
  <si>
    <t>경상비 통장 이자</t>
    <phoneticPr fontId="1" type="noConversion"/>
  </si>
  <si>
    <t>제병</t>
    <phoneticPr fontId="1" type="noConversion"/>
  </si>
  <si>
    <t>토요반 성지순례, 길잡이, 주보, 커피</t>
    <phoneticPr fontId="1" type="noConversion"/>
  </si>
  <si>
    <t>홍보주일2차,교황주일2차 헌금 송금</t>
    <phoneticPr fontId="1" type="noConversion"/>
  </si>
  <si>
    <t>민족화해위한 특별헌금 송금</t>
    <phoneticPr fontId="1" type="noConversion"/>
  </si>
  <si>
    <t>사무장외2명</t>
    <phoneticPr fontId="1" type="noConversion"/>
  </si>
  <si>
    <t>프린터잉크</t>
    <phoneticPr fontId="1" type="noConversion"/>
  </si>
  <si>
    <t>우편봉투, 서류봉투</t>
    <phoneticPr fontId="1" type="noConversion"/>
  </si>
  <si>
    <t>기름걸레,전구,전기스위치,쓰레기봉투,화장지</t>
    <phoneticPr fontId="1" type="noConversion"/>
  </si>
  <si>
    <t>도시가스627,180/전기904,120</t>
    <phoneticPr fontId="1" type="noConversion"/>
  </si>
  <si>
    <t>수리비</t>
    <phoneticPr fontId="1" type="noConversion"/>
  </si>
  <si>
    <t>복사기렌탈,정수기렌탈</t>
    <phoneticPr fontId="1" type="noConversion"/>
  </si>
  <si>
    <t>엘리베이터유지보수,청소,전기안전,세콤</t>
    <phoneticPr fontId="1" type="noConversion"/>
  </si>
  <si>
    <t>전화요금, 인터넷, 케이블</t>
    <phoneticPr fontId="1" type="noConversion"/>
  </si>
  <si>
    <t>임감증명</t>
    <phoneticPr fontId="1" type="noConversion"/>
  </si>
  <si>
    <t>입간판 도로점용료</t>
    <phoneticPr fontId="1" type="noConversion"/>
  </si>
  <si>
    <t>건강,연금,고용</t>
    <phoneticPr fontId="1" type="noConversion"/>
  </si>
  <si>
    <t>성전계단 난간</t>
    <phoneticPr fontId="1" type="noConversion"/>
  </si>
  <si>
    <t>관리소품</t>
    <phoneticPr fontId="1" type="noConversion"/>
  </si>
  <si>
    <r>
      <rPr>
        <sz val="8"/>
        <rFont val="돋움"/>
        <family val="3"/>
        <charset val="129"/>
      </rPr>
      <t>과</t>
    </r>
    <r>
      <rPr>
        <sz val="8"/>
        <rFont val="Arial"/>
        <family val="2"/>
      </rPr>
      <t xml:space="preserve">   </t>
    </r>
    <r>
      <rPr>
        <sz val="8"/>
        <rFont val="돋움"/>
        <family val="3"/>
        <charset val="129"/>
      </rPr>
      <t>목</t>
    </r>
    <phoneticPr fontId="1" type="noConversion"/>
  </si>
  <si>
    <t>2,305,992(이자)  적금 만기 포함</t>
    <phoneticPr fontId="1" type="noConversion"/>
  </si>
  <si>
    <t>6월 수지보고</t>
    <phoneticPr fontId="1" type="noConversion"/>
  </si>
  <si>
    <t>곽미경 프란치스카</t>
  </si>
  <si>
    <t>유영일 프란치스코</t>
  </si>
  <si>
    <t>구경희 마리안나</t>
  </si>
  <si>
    <t>5주</t>
  </si>
  <si>
    <t>특별예금(퇴직)</t>
    <phoneticPr fontId="1" type="noConversion"/>
  </si>
  <si>
    <t>기타예금</t>
    <phoneticPr fontId="1" type="noConversion"/>
  </si>
  <si>
    <t>수입</t>
    <phoneticPr fontId="1" type="noConversion"/>
  </si>
  <si>
    <t>지출</t>
    <phoneticPr fontId="1" type="noConversion"/>
  </si>
  <si>
    <t>잔액</t>
    <phoneticPr fontId="1" type="noConversion"/>
  </si>
  <si>
    <t>내역</t>
    <phoneticPr fontId="1" type="noConversion"/>
  </si>
  <si>
    <t>특별예금</t>
    <phoneticPr fontId="1" type="noConversion"/>
  </si>
  <si>
    <t>퇴직적립금</t>
    <phoneticPr fontId="1" type="noConversion"/>
  </si>
  <si>
    <t>적공</t>
    <phoneticPr fontId="1" type="noConversion"/>
  </si>
  <si>
    <t>정기예금</t>
    <phoneticPr fontId="1" type="noConversion"/>
  </si>
  <si>
    <t>시설적립금</t>
    <phoneticPr fontId="1" type="noConversion"/>
  </si>
  <si>
    <t>장학기금</t>
    <phoneticPr fontId="1" type="noConversion"/>
  </si>
  <si>
    <t>정기적금</t>
    <phoneticPr fontId="1" type="noConversion"/>
  </si>
  <si>
    <t>성소개발비</t>
    <phoneticPr fontId="1" type="noConversion"/>
  </si>
  <si>
    <t>보통예금</t>
    <phoneticPr fontId="1" type="noConversion"/>
  </si>
  <si>
    <t>본당살림</t>
    <phoneticPr fontId="1" type="noConversion"/>
  </si>
  <si>
    <t>과목</t>
    <phoneticPr fontId="1" type="noConversion"/>
  </si>
  <si>
    <t>내    역</t>
    <phoneticPr fontId="1" type="noConversion"/>
  </si>
  <si>
    <t>지  출</t>
    <phoneticPr fontId="1" type="noConversion"/>
  </si>
  <si>
    <t>수입계</t>
    <phoneticPr fontId="1" type="noConversion"/>
  </si>
  <si>
    <t>지   출</t>
    <phoneticPr fontId="1" type="noConversion"/>
  </si>
  <si>
    <t>전교비</t>
    <phoneticPr fontId="1" type="noConversion"/>
  </si>
  <si>
    <t>사제생활비</t>
    <phoneticPr fontId="1" type="noConversion"/>
  </si>
  <si>
    <t>수녀생활비</t>
    <phoneticPr fontId="1" type="noConversion"/>
  </si>
  <si>
    <t>주일학교</t>
    <phoneticPr fontId="1" type="noConversion"/>
  </si>
  <si>
    <t>교구납부금</t>
    <phoneticPr fontId="1" type="noConversion"/>
  </si>
  <si>
    <t>단체보조비</t>
    <phoneticPr fontId="1" type="noConversion"/>
  </si>
  <si>
    <t>지출계</t>
    <phoneticPr fontId="1" type="noConversion"/>
  </si>
  <si>
    <t>급여</t>
    <phoneticPr fontId="1" type="noConversion"/>
  </si>
  <si>
    <t>소모품비</t>
    <phoneticPr fontId="1" type="noConversion"/>
  </si>
  <si>
    <t>수도광열비</t>
    <phoneticPr fontId="1" type="noConversion"/>
  </si>
  <si>
    <t>교무금</t>
    <phoneticPr fontId="1" type="noConversion"/>
  </si>
  <si>
    <t>주일헌금</t>
    <phoneticPr fontId="1" type="noConversion"/>
  </si>
  <si>
    <t>감사헌금</t>
    <phoneticPr fontId="1" type="noConversion"/>
  </si>
  <si>
    <t xml:space="preserve">    기타수입</t>
  </si>
  <si>
    <t>기타예금(적공,장학)</t>
    <phoneticPr fontId="1" type="noConversion"/>
  </si>
  <si>
    <t>토(10시)</t>
  </si>
  <si>
    <t>오헌미 소피아</t>
  </si>
  <si>
    <t>조정희 데레사</t>
  </si>
  <si>
    <t>잡지출</t>
    <phoneticPr fontId="1" type="noConversion"/>
  </si>
  <si>
    <t>기부금</t>
    <phoneticPr fontId="1" type="noConversion"/>
  </si>
  <si>
    <t>자선찬조비</t>
    <phoneticPr fontId="1" type="noConversion"/>
  </si>
  <si>
    <t>본당행사비</t>
    <phoneticPr fontId="1" type="noConversion"/>
  </si>
  <si>
    <t>차량비</t>
    <phoneticPr fontId="1" type="noConversion"/>
  </si>
  <si>
    <t>통신비</t>
    <phoneticPr fontId="1" type="noConversion"/>
  </si>
  <si>
    <t>복리후생비</t>
    <phoneticPr fontId="1" type="noConversion"/>
  </si>
  <si>
    <t>시설비</t>
    <phoneticPr fontId="1" type="noConversion"/>
  </si>
  <si>
    <t xml:space="preserve">    회의비</t>
  </si>
  <si>
    <t>성모신심미사</t>
  </si>
  <si>
    <t>목- 저녁7시</t>
  </si>
  <si>
    <t>해설 : 고금애 아나스타샤</t>
  </si>
  <si>
    <t>독서 : 이명희 멜라니아</t>
  </si>
  <si>
    <t>김덕렬 베드로</t>
  </si>
  <si>
    <t xml:space="preserve">고금애 아나스타샤 </t>
  </si>
  <si>
    <t>서정문베르나르도</t>
  </si>
  <si>
    <t>한성익 스테파노</t>
  </si>
  <si>
    <t>홍영숙 안나</t>
  </si>
  <si>
    <t>신동운 베네딕도</t>
  </si>
  <si>
    <t xml:space="preserve">이지애 마르타 </t>
  </si>
  <si>
    <t xml:space="preserve">박강식 라파엘 </t>
  </si>
  <si>
    <t>고금애 아나스타샤</t>
  </si>
  <si>
    <t>성시간(10/6)</t>
  </si>
  <si>
    <r>
      <t xml:space="preserve">▣10월 </t>
    </r>
    <r>
      <rPr>
        <b/>
        <sz val="9"/>
        <color rgb="FF000000"/>
        <rFont val="HY강M"/>
        <family val="1"/>
        <charset val="129"/>
      </rPr>
      <t>주일 전례봉사 배정표</t>
    </r>
    <r>
      <rPr>
        <sz val="9"/>
        <color rgb="FF000000"/>
        <rFont val="HY강M"/>
        <family val="1"/>
        <charset val="129"/>
      </rPr>
      <t xml:space="preserve"> ▣</t>
    </r>
  </si>
  <si>
    <t>특별헌금</t>
    <phoneticPr fontId="1" type="noConversion"/>
  </si>
  <si>
    <t>2010년61,537,000/2011년228,143,000중 99,680,000남음</t>
    <phoneticPr fontId="1" type="noConversion"/>
  </si>
  <si>
    <t>신학생,전담신부20만</t>
    <phoneticPr fontId="1" type="noConversion"/>
  </si>
  <si>
    <t>평화방송,
통일기금</t>
    <phoneticPr fontId="1" type="noConversion"/>
  </si>
  <si>
    <t>평화방송1,644만/통일기금3,000만 남음</t>
    <phoneticPr fontId="1" type="noConversion"/>
  </si>
  <si>
    <t xml:space="preserve">                ◈ 10월 전입◈   </t>
    <phoneticPr fontId="3" type="noConversion"/>
  </si>
  <si>
    <t xml:space="preserve">          ◈ 11월 전례봉사 배정표 ◈   </t>
    <phoneticPr fontId="3" type="noConversion"/>
  </si>
  <si>
    <t>송봉기 가밀로</t>
  </si>
  <si>
    <t>김은정 세레나</t>
  </si>
  <si>
    <t>11/5토(10시)</t>
  </si>
  <si>
    <t>해설: 권미광 엘리사벳</t>
  </si>
  <si>
    <t>독서: 김정미 엘리나</t>
  </si>
  <si>
    <t xml:space="preserve">장헤경 헬레나 </t>
  </si>
  <si>
    <t>성시간(11/3)</t>
  </si>
  <si>
    <r>
      <t xml:space="preserve">▣11월 </t>
    </r>
    <r>
      <rPr>
        <b/>
        <sz val="9"/>
        <color rgb="FF000000"/>
        <rFont val="HY강M"/>
        <family val="1"/>
        <charset val="129"/>
      </rPr>
      <t>주일 전례봉사 배정표</t>
    </r>
    <r>
      <rPr>
        <sz val="9"/>
        <color rgb="FF000000"/>
        <rFont val="HY강M"/>
        <family val="1"/>
        <charset val="129"/>
      </rPr>
      <t xml:space="preserve"> ▣</t>
    </r>
  </si>
  <si>
    <r>
      <t xml:space="preserve">고금애 </t>
    </r>
    <r>
      <rPr>
        <sz val="8"/>
        <color rgb="FF000000"/>
        <rFont val="HY강M"/>
        <family val="1"/>
        <charset val="129"/>
      </rPr>
      <t>아나스타샤</t>
    </r>
    <phoneticPr fontId="1" type="noConversion"/>
  </si>
  <si>
    <r>
      <t>서정문</t>
    </r>
    <r>
      <rPr>
        <sz val="8"/>
        <color rgb="FF000000"/>
        <rFont val="HY강M"/>
        <family val="1"/>
        <charset val="129"/>
      </rPr>
      <t>베르나르도</t>
    </r>
    <phoneticPr fontId="1" type="noConversion"/>
  </si>
  <si>
    <r>
      <t xml:space="preserve">곽미경 </t>
    </r>
    <r>
      <rPr>
        <sz val="8"/>
        <color rgb="FF000000"/>
        <rFont val="HY강M"/>
        <family val="1"/>
        <charset val="129"/>
      </rPr>
      <t>프란치스카</t>
    </r>
    <phoneticPr fontId="1" type="noConversion"/>
  </si>
  <si>
    <t xml:space="preserve">    사제교육비</t>
  </si>
  <si>
    <t>지출</t>
    <phoneticPr fontId="1" type="noConversion"/>
  </si>
  <si>
    <t>수입</t>
    <phoneticPr fontId="1" type="noConversion"/>
  </si>
  <si>
    <t>합계</t>
    <phoneticPr fontId="1" type="noConversion"/>
  </si>
  <si>
    <t>정기적금(시설)</t>
    <phoneticPr fontId="3" type="noConversion"/>
  </si>
  <si>
    <t xml:space="preserve"> 387건</t>
    <phoneticPr fontId="1" type="noConversion"/>
  </si>
  <si>
    <t>연중제27주일~연중제31주일</t>
    <phoneticPr fontId="1" type="noConversion"/>
  </si>
  <si>
    <t>30건</t>
    <phoneticPr fontId="1" type="noConversion"/>
  </si>
  <si>
    <t>적공3건</t>
    <phoneticPr fontId="1" type="noConversion"/>
  </si>
  <si>
    <t>장학기금`14건/성소개발13건/거리미사1건</t>
    <phoneticPr fontId="1" type="noConversion"/>
  </si>
  <si>
    <t>군인주일,전교주일2차헌금</t>
    <phoneticPr fontId="1" type="noConversion"/>
  </si>
  <si>
    <t>혼인음식장소사용료/상가</t>
    <phoneticPr fontId="1" type="noConversion"/>
  </si>
  <si>
    <t>혼인장소,폐백</t>
    <phoneticPr fontId="1" type="noConversion"/>
  </si>
  <si>
    <t>차량사용료</t>
    <phoneticPr fontId="1" type="noConversion"/>
  </si>
  <si>
    <t>제병,손님신부</t>
    <phoneticPr fontId="1" type="noConversion"/>
  </si>
  <si>
    <t>교리반간식비,커피대금,길잡이</t>
    <phoneticPr fontId="1" type="noConversion"/>
  </si>
  <si>
    <t>쌍투스70만/청년꽃동네봉사177만/제대회4만/시니어아카데미150만/글로리아19만/
여성구역피정75만/지구여성총구역20만/청년성서15만/거리미사후원10만/거리미사350만/
청년사목결산-102.3만/예비자교리142.5만/청년엠마우스54만/청년복사25만/지휘자,반주자210만</t>
    <phoneticPr fontId="1" type="noConversion"/>
  </si>
  <si>
    <t>유초등부113만/중고등부27만</t>
    <phoneticPr fontId="1" type="noConversion"/>
  </si>
  <si>
    <t>군인주일,전교주일2차헌금 송금</t>
    <phoneticPr fontId="1" type="noConversion"/>
  </si>
  <si>
    <t>주임신부 연례 피정</t>
    <phoneticPr fontId="1" type="noConversion"/>
  </si>
  <si>
    <t>연수</t>
    <phoneticPr fontId="1" type="noConversion"/>
  </si>
  <si>
    <t>성소개발52.5만, 전담신부10만</t>
    <phoneticPr fontId="1" type="noConversion"/>
  </si>
  <si>
    <t>신학생10만</t>
    <phoneticPr fontId="1" type="noConversion"/>
  </si>
  <si>
    <t>우리농촌살리기,100만/연령회 15만</t>
    <phoneticPr fontId="1" type="noConversion"/>
  </si>
  <si>
    <t>성가대회 시상금</t>
    <phoneticPr fontId="1" type="noConversion"/>
  </si>
  <si>
    <t>사무장외3명</t>
    <phoneticPr fontId="1" type="noConversion"/>
  </si>
  <si>
    <t>문구류, 잉크</t>
    <phoneticPr fontId="1" type="noConversion"/>
  </si>
  <si>
    <t>건전지,종량제봉투,전구,화장지,기름걸레,선풍기커버</t>
    <phoneticPr fontId="1" type="noConversion"/>
  </si>
  <si>
    <t>도시가스24만/전기요금129만/수도요금50만</t>
    <phoneticPr fontId="1" type="noConversion"/>
  </si>
  <si>
    <t>검사비5만/보험80만</t>
    <phoneticPr fontId="1" type="noConversion"/>
  </si>
  <si>
    <t>복사기,정수기,</t>
    <phoneticPr fontId="1" type="noConversion"/>
  </si>
  <si>
    <t>엘리베이터,청소,전기안전,세콤</t>
    <phoneticPr fontId="1" type="noConversion"/>
  </si>
  <si>
    <t>전화요금, 케이블, 인터넷</t>
    <phoneticPr fontId="1" type="noConversion"/>
  </si>
  <si>
    <t>직원 건강,연금,고용,요앙 보험부담금</t>
    <phoneticPr fontId="1" type="noConversion"/>
  </si>
  <si>
    <t>배수관 작업,수녀원 보일러 교체</t>
    <phoneticPr fontId="1" type="noConversion"/>
  </si>
  <si>
    <t>노트북 수리, 관리소품</t>
    <phoneticPr fontId="1" type="noConversion"/>
  </si>
  <si>
    <t>장학128만 적공35만/전담신부,신학생20만</t>
    <phoneticPr fontId="1" type="noConversion"/>
  </si>
  <si>
    <t>과  목</t>
    <phoneticPr fontId="1" type="noConversion"/>
  </si>
  <si>
    <t>10월 수지보고서</t>
    <phoneticPr fontId="1" type="noConversion"/>
  </si>
  <si>
    <t xml:space="preserve">    교무금</t>
    <phoneticPr fontId="1" type="noConversion"/>
  </si>
  <si>
    <t xml:space="preserve">    비품</t>
    <phoneticPr fontId="1" type="noConversion"/>
  </si>
  <si>
    <t>2011년10월 수지보고</t>
    <phoneticPr fontId="1" type="noConversion"/>
  </si>
  <si>
    <t>혼배,장례</t>
    <phoneticPr fontId="1" type="noConversion"/>
  </si>
  <si>
    <t>기타수입</t>
    <phoneticPr fontId="1" type="noConversion"/>
  </si>
  <si>
    <t>387건</t>
    <phoneticPr fontId="1" type="noConversion"/>
  </si>
  <si>
    <t>연중제27주일~연중제31주일</t>
    <phoneticPr fontId="1" type="noConversion"/>
  </si>
  <si>
    <t>30건</t>
    <phoneticPr fontId="1" type="noConversion"/>
  </si>
  <si>
    <t>군인주일, 전교주일2차헌금</t>
    <phoneticPr fontId="1" type="noConversion"/>
  </si>
  <si>
    <t>혼인음식장소사용료,, 상가</t>
    <phoneticPr fontId="1" type="noConversion"/>
  </si>
  <si>
    <t>혼인장소</t>
    <phoneticPr fontId="1" type="noConversion"/>
  </si>
  <si>
    <t>차량사용료</t>
    <phoneticPr fontId="1" type="noConversion"/>
  </si>
  <si>
    <t>우리농촌살리기100만/연령회 15만</t>
    <phoneticPr fontId="1" type="noConversion"/>
  </si>
  <si>
    <t>특별헌금</t>
    <phoneticPr fontId="1" type="noConversion"/>
  </si>
  <si>
    <t>군인주일, 전교주일2차헌금 송금</t>
    <phoneticPr fontId="1" type="noConversion"/>
  </si>
  <si>
    <t>교육비</t>
    <phoneticPr fontId="1" type="noConversion"/>
  </si>
  <si>
    <t>주임신부피정50만/직원연수2만</t>
    <phoneticPr fontId="1" type="noConversion"/>
  </si>
  <si>
    <r>
      <t>임차료</t>
    </r>
    <r>
      <rPr>
        <sz val="8"/>
        <rFont val="맑은 고딕"/>
        <family val="3"/>
        <charset val="129"/>
      </rPr>
      <t/>
    </r>
    <phoneticPr fontId="1" type="noConversion"/>
  </si>
  <si>
    <t>용역비</t>
    <phoneticPr fontId="1" type="noConversion"/>
  </si>
  <si>
    <t>제병, 손님신부</t>
    <phoneticPr fontId="1" type="noConversion"/>
  </si>
  <si>
    <t>교리반간식비,커피대금,길잡이</t>
    <phoneticPr fontId="1" type="noConversion"/>
  </si>
  <si>
    <r>
      <t xml:space="preserve">사무장외3 </t>
    </r>
    <r>
      <rPr>
        <sz val="7"/>
        <color theme="1"/>
        <rFont val="HY강M"/>
        <family val="1"/>
        <charset val="129"/>
      </rPr>
      <t>(전월38,820,325-&gt;5,958,610정정)</t>
    </r>
    <phoneticPr fontId="1" type="noConversion"/>
  </si>
  <si>
    <t>사무용품비</t>
    <phoneticPr fontId="1" type="noConversion"/>
  </si>
  <si>
    <t>2명</t>
    <phoneticPr fontId="1" type="noConversion"/>
  </si>
  <si>
    <t>문구류, 잉크</t>
    <phoneticPr fontId="1" type="noConversion"/>
  </si>
  <si>
    <t>엘리베이터,청소,세콤,전기안전</t>
    <phoneticPr fontId="1" type="noConversion"/>
  </si>
  <si>
    <t>복사기, 정수기</t>
    <phoneticPr fontId="1" type="noConversion"/>
  </si>
  <si>
    <t>전화요금, 케이블, 인터넷</t>
    <phoneticPr fontId="1" type="noConversion"/>
  </si>
  <si>
    <t>쌍투스70만/청년꽃동네봉사177만/제대회4만/시니어아카데미150만/글로리아19만/여성구역피정75만/지구여성총구역20만/청년성서15만/거리미사후원10만/거리미사350만/청년사목결산-102.3만/예비자교리142.5만/
청년엠마우스54만/청년복사25만/지휘자,반주자210만</t>
    <phoneticPr fontId="1" type="noConversion"/>
  </si>
  <si>
    <t>직원 건강,연금,고용,요양 보험부담금</t>
    <phoneticPr fontId="1" type="noConversion"/>
  </si>
  <si>
    <t>검사비,보험료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</si>
</sst>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mm&quot;월&quot;\ dd&quot;일&quot;"/>
  </numFmts>
  <fonts count="5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sz val="8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8"/>
      <name val="돋움"/>
      <family val="3"/>
      <charset val="129"/>
    </font>
    <font>
      <sz val="7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name val="Arial"/>
      <family val="2"/>
    </font>
    <font>
      <b/>
      <sz val="9"/>
      <color theme="1"/>
      <name val="HY강M"/>
      <family val="1"/>
      <charset val="129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9"/>
      <color theme="1"/>
      <name val="HY강M"/>
      <family val="1"/>
      <charset val="129"/>
    </font>
    <font>
      <sz val="6"/>
      <name val="HY강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7"/>
      <name val="HY강M"/>
      <family val="1"/>
      <charset val="129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7"/>
      <color theme="1"/>
      <name val="맑은 고딕"/>
      <family val="2"/>
      <charset val="129"/>
      <scheme val="minor"/>
    </font>
    <font>
      <sz val="8"/>
      <color indexed="14"/>
      <name val="Arial"/>
      <family val="2"/>
    </font>
    <font>
      <sz val="10"/>
      <color rgb="FF000000"/>
      <name val="바탕"/>
      <family val="1"/>
      <charset val="129"/>
    </font>
    <font>
      <sz val="9"/>
      <color rgb="FF000000"/>
      <name val="HY강M"/>
      <family val="1"/>
      <charset val="129"/>
    </font>
    <font>
      <b/>
      <sz val="9"/>
      <color rgb="FF000000"/>
      <name val="HY강M"/>
      <family val="1"/>
      <charset val="129"/>
    </font>
    <font>
      <sz val="7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7"/>
      <name val="HY강M"/>
      <family val="1"/>
      <charset val="129"/>
    </font>
    <font>
      <b/>
      <sz val="14"/>
      <color theme="1"/>
      <name val="맑은 고딕"/>
      <family val="3"/>
      <charset val="129"/>
      <scheme val="minor"/>
    </font>
    <font>
      <sz val="7"/>
      <name val="Arial"/>
      <family val="2"/>
    </font>
    <font>
      <sz val="8"/>
      <color rgb="FF000000"/>
      <name val="HY강M"/>
      <family val="1"/>
      <charset val="129"/>
    </font>
    <font>
      <sz val="8"/>
      <color indexed="11"/>
      <name val="Arial"/>
      <family val="2"/>
    </font>
    <font>
      <sz val="8"/>
      <color theme="1"/>
      <name val="돋움"/>
      <family val="3"/>
      <charset val="129"/>
    </font>
    <font>
      <sz val="7"/>
      <color indexed="11"/>
      <name val="Arial"/>
      <family val="2"/>
    </font>
    <font>
      <sz val="7"/>
      <color indexed="14"/>
      <name val="Arial"/>
      <family val="2"/>
    </font>
    <font>
      <sz val="7"/>
      <color theme="1"/>
      <name val="돋움"/>
      <family val="3"/>
      <charset val="129"/>
    </font>
    <font>
      <sz val="11"/>
      <color theme="1"/>
      <name val="HY강M"/>
      <family val="1"/>
      <charset val="129"/>
    </font>
    <font>
      <sz val="10"/>
      <color theme="1"/>
      <name val="HY강M"/>
      <family val="1"/>
      <charset val="129"/>
    </font>
    <font>
      <b/>
      <sz val="14"/>
      <color theme="1"/>
      <name val="돋움"/>
      <family val="3"/>
      <charset val="129"/>
    </font>
    <font>
      <sz val="7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6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7" fillId="0" borderId="1" xfId="0" applyNumberFormat="1" applyFont="1" applyFill="1" applyBorder="1" applyAlignment="1" applyProtection="1">
      <alignment vertical="center"/>
    </xf>
    <xf numFmtId="0" fontId="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176" fontId="18" fillId="2" borderId="37" xfId="0" applyNumberFormat="1" applyFont="1" applyFill="1" applyBorder="1" applyAlignment="1" applyProtection="1">
      <alignment horizontal="center" vertical="center"/>
    </xf>
    <xf numFmtId="176" fontId="20" fillId="2" borderId="19" xfId="0" applyNumberFormat="1" applyFont="1" applyFill="1" applyBorder="1" applyAlignment="1" applyProtection="1">
      <alignment horizontal="center" vertical="center"/>
    </xf>
    <xf numFmtId="176" fontId="18" fillId="2" borderId="34" xfId="0" applyNumberFormat="1" applyFont="1" applyFill="1" applyBorder="1" applyAlignment="1" applyProtection="1">
      <alignment horizontal="center" vertical="center"/>
    </xf>
    <xf numFmtId="176" fontId="20" fillId="2" borderId="17" xfId="0" applyNumberFormat="1" applyFont="1" applyFill="1" applyBorder="1" applyAlignment="1" applyProtection="1">
      <alignment horizontal="center" vertical="center"/>
    </xf>
    <xf numFmtId="176" fontId="20" fillId="5" borderId="25" xfId="0" applyNumberFormat="1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77" fontId="20" fillId="0" borderId="7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3" fontId="21" fillId="0" borderId="8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3" fontId="27" fillId="0" borderId="4" xfId="0" applyNumberFormat="1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30" fillId="0" borderId="2" xfId="0" applyFont="1" applyFill="1" applyBorder="1" applyAlignment="1">
      <alignment vertical="center" wrapText="1"/>
    </xf>
    <xf numFmtId="3" fontId="27" fillId="0" borderId="1" xfId="0" applyNumberFormat="1" applyFont="1" applyBorder="1" applyAlignment="1">
      <alignment vertical="center"/>
    </xf>
    <xf numFmtId="3" fontId="27" fillId="0" borderId="1" xfId="0" applyNumberFormat="1" applyFont="1" applyBorder="1" applyAlignment="1">
      <alignment horizontal="right" vertical="center"/>
    </xf>
    <xf numFmtId="0" fontId="28" fillId="0" borderId="2" xfId="0" applyFont="1" applyFill="1" applyBorder="1" applyAlignment="1">
      <alignment vertical="center" wrapText="1"/>
    </xf>
    <xf numFmtId="0" fontId="19" fillId="0" borderId="18" xfId="0" applyFont="1" applyFill="1" applyBorder="1" applyAlignment="1" applyProtection="1">
      <alignment horizontal="center" vertical="center"/>
    </xf>
    <xf numFmtId="177" fontId="30" fillId="0" borderId="14" xfId="0" applyNumberFormat="1" applyFont="1" applyFill="1" applyBorder="1" applyAlignment="1">
      <alignment horizontal="center" vertical="center"/>
    </xf>
    <xf numFmtId="3" fontId="30" fillId="0" borderId="15" xfId="0" applyNumberFormat="1" applyFont="1" applyFill="1" applyBorder="1" applyAlignment="1">
      <alignment horizontal="left" vertical="center"/>
    </xf>
    <xf numFmtId="177" fontId="21" fillId="0" borderId="2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7" fontId="6" fillId="0" borderId="1" xfId="0" applyNumberFormat="1" applyFont="1" applyBorder="1" applyAlignment="1">
      <alignment vertical="center"/>
    </xf>
    <xf numFmtId="177" fontId="15" fillId="0" borderId="1" xfId="0" applyNumberFormat="1" applyFont="1" applyBorder="1" applyAlignment="1">
      <alignment vertical="center"/>
    </xf>
    <xf numFmtId="177" fontId="32" fillId="0" borderId="1" xfId="0" applyNumberFormat="1" applyFont="1" applyBorder="1" applyAlignment="1">
      <alignment vertical="center"/>
    </xf>
    <xf numFmtId="0" fontId="6" fillId="0" borderId="0" xfId="0" applyFont="1">
      <alignment vertical="center"/>
    </xf>
    <xf numFmtId="177" fontId="5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16" fillId="0" borderId="1" xfId="0" applyNumberFormat="1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0" fillId="6" borderId="1" xfId="0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177" fontId="27" fillId="0" borderId="1" xfId="0" applyNumberFormat="1" applyFont="1" applyBorder="1" applyAlignment="1">
      <alignment vertical="center"/>
    </xf>
    <xf numFmtId="176" fontId="26" fillId="0" borderId="7" xfId="0" applyNumberFormat="1" applyFont="1" applyFill="1" applyBorder="1" applyAlignment="1" applyProtection="1">
      <alignment horizontal="right" vertical="center"/>
    </xf>
    <xf numFmtId="0" fontId="18" fillId="0" borderId="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177" fontId="26" fillId="0" borderId="14" xfId="0" applyNumberFormat="1" applyFont="1" applyFill="1" applyBorder="1" applyAlignment="1" applyProtection="1">
      <alignment horizontal="right" vertical="center"/>
    </xf>
    <xf numFmtId="0" fontId="27" fillId="0" borderId="14" xfId="0" applyFont="1" applyBorder="1" applyAlignment="1">
      <alignment vertical="center"/>
    </xf>
    <xf numFmtId="0" fontId="18" fillId="0" borderId="2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7" fillId="0" borderId="40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27" fillId="0" borderId="41" xfId="0" applyFont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76" fontId="21" fillId="0" borderId="9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176" fontId="4" fillId="7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34" fillId="0" borderId="1" xfId="0" applyNumberFormat="1" applyFont="1" applyFill="1" applyBorder="1" applyAlignment="1" applyProtection="1">
      <alignment horizontal="right" vertical="center"/>
    </xf>
    <xf numFmtId="176" fontId="31" fillId="6" borderId="1" xfId="0" applyNumberFormat="1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36" fillId="0" borderId="33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176" fontId="4" fillId="7" borderId="0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34" fillId="0" borderId="0" xfId="0" applyNumberFormat="1" applyFont="1" applyFill="1" applyBorder="1" applyAlignment="1" applyProtection="1">
      <alignment horizontal="right" vertical="center"/>
    </xf>
    <xf numFmtId="0" fontId="24" fillId="0" borderId="8" xfId="0" applyFont="1" applyBorder="1" applyAlignment="1">
      <alignment horizontal="left" vertical="center"/>
    </xf>
    <xf numFmtId="177" fontId="22" fillId="0" borderId="1" xfId="0" applyNumberFormat="1" applyFont="1" applyBorder="1" applyAlignment="1">
      <alignment vertical="center"/>
    </xf>
    <xf numFmtId="0" fontId="24" fillId="0" borderId="22" xfId="0" applyFont="1" applyBorder="1" applyAlignment="1">
      <alignment horizontal="left" vertical="center"/>
    </xf>
    <xf numFmtId="177" fontId="22" fillId="0" borderId="14" xfId="0" applyNumberFormat="1" applyFont="1" applyBorder="1" applyAlignment="1">
      <alignment vertical="center"/>
    </xf>
    <xf numFmtId="176" fontId="21" fillId="0" borderId="1" xfId="0" applyNumberFormat="1" applyFont="1" applyFill="1" applyBorder="1" applyAlignment="1" applyProtection="1">
      <alignment horizontal="right" vertical="center"/>
    </xf>
    <xf numFmtId="176" fontId="26" fillId="0" borderId="9" xfId="0" applyNumberFormat="1" applyFont="1" applyFill="1" applyBorder="1" applyAlignment="1" applyProtection="1">
      <alignment horizontal="center" vertical="center"/>
    </xf>
    <xf numFmtId="3" fontId="27" fillId="0" borderId="14" xfId="0" applyNumberFormat="1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176" fontId="21" fillId="0" borderId="16" xfId="0" applyNumberFormat="1" applyFont="1" applyFill="1" applyBorder="1" applyAlignment="1" applyProtection="1">
      <alignment horizontal="center" vertical="center"/>
    </xf>
    <xf numFmtId="176" fontId="21" fillId="0" borderId="4" xfId="0" applyNumberFormat="1" applyFont="1" applyFill="1" applyBorder="1" applyAlignment="1" applyProtection="1">
      <alignment horizontal="right" vertical="center"/>
    </xf>
    <xf numFmtId="0" fontId="22" fillId="0" borderId="24" xfId="0" applyFont="1" applyBorder="1" applyAlignment="1">
      <alignment vertical="center"/>
    </xf>
    <xf numFmtId="0" fontId="20" fillId="0" borderId="58" xfId="0" applyFont="1" applyBorder="1" applyAlignment="1">
      <alignment horizontal="center" vertical="center"/>
    </xf>
    <xf numFmtId="0" fontId="23" fillId="0" borderId="10" xfId="0" applyFont="1" applyBorder="1" applyAlignment="1">
      <alignment vertical="center" wrapText="1"/>
    </xf>
    <xf numFmtId="0" fontId="40" fillId="3" borderId="1" xfId="0" applyFont="1" applyFill="1" applyBorder="1" applyAlignment="1" applyProtection="1">
      <alignment horizontal="left" vertical="center"/>
    </xf>
    <xf numFmtId="0" fontId="24" fillId="0" borderId="39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36" fillId="0" borderId="47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178" fontId="36" fillId="0" borderId="49" xfId="0" applyNumberFormat="1" applyFont="1" applyBorder="1" applyAlignment="1">
      <alignment horizontal="center" vertical="center" wrapText="1"/>
    </xf>
    <xf numFmtId="0" fontId="27" fillId="0" borderId="49" xfId="0" applyFont="1" applyBorder="1" applyAlignment="1">
      <alignment vertical="center" wrapText="1"/>
    </xf>
    <xf numFmtId="0" fontId="27" fillId="0" borderId="54" xfId="0" applyFont="1" applyBorder="1" applyAlignment="1">
      <alignment vertical="center" wrapText="1"/>
    </xf>
    <xf numFmtId="0" fontId="36" fillId="0" borderId="60" xfId="0" applyFont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27" fillId="0" borderId="55" xfId="0" applyFont="1" applyBorder="1" applyAlignment="1">
      <alignment vertical="center" wrapText="1"/>
    </xf>
    <xf numFmtId="0" fontId="36" fillId="0" borderId="38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6" fillId="0" borderId="62" xfId="0" applyFont="1" applyBorder="1" applyAlignment="1">
      <alignment horizontal="center" vertical="center" wrapText="1"/>
    </xf>
    <xf numFmtId="0" fontId="22" fillId="0" borderId="26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3" fillId="0" borderId="22" xfId="0" applyFont="1" applyBorder="1" applyAlignment="1">
      <alignment vertical="center"/>
    </xf>
    <xf numFmtId="178" fontId="36" fillId="0" borderId="55" xfId="0" applyNumberFormat="1" applyFont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176" fontId="44" fillId="2" borderId="1" xfId="0" applyNumberFormat="1" applyFont="1" applyFill="1" applyBorder="1" applyAlignment="1" applyProtection="1">
      <alignment horizontal="center" vertical="center"/>
    </xf>
    <xf numFmtId="176" fontId="34" fillId="0" borderId="1" xfId="0" applyNumberFormat="1" applyFont="1" applyFill="1" applyBorder="1" applyAlignment="1" applyProtection="1">
      <alignment horizontal="right" vertical="top"/>
    </xf>
    <xf numFmtId="176" fontId="4" fillId="0" borderId="1" xfId="0" applyNumberFormat="1" applyFont="1" applyFill="1" applyBorder="1" applyAlignment="1" applyProtection="1">
      <alignment horizontal="right" vertical="top"/>
    </xf>
    <xf numFmtId="176" fontId="45" fillId="0" borderId="0" xfId="0" applyNumberFormat="1" applyFont="1">
      <alignment vertical="center"/>
    </xf>
    <xf numFmtId="176" fontId="47" fillId="0" borderId="1" xfId="0" applyNumberFormat="1" applyFont="1" applyFill="1" applyBorder="1" applyAlignment="1" applyProtection="1">
      <alignment horizontal="center" vertical="top"/>
    </xf>
    <xf numFmtId="176" fontId="42" fillId="0" borderId="1" xfId="0" applyNumberFormat="1" applyFont="1" applyFill="1" applyBorder="1" applyAlignment="1" applyProtection="1">
      <alignment horizontal="center" vertical="top"/>
    </xf>
    <xf numFmtId="176" fontId="48" fillId="0" borderId="0" xfId="0" applyNumberFormat="1" applyFont="1" applyAlignment="1">
      <alignment horizontal="center" vertical="center"/>
    </xf>
    <xf numFmtId="176" fontId="21" fillId="0" borderId="11" xfId="0" applyNumberFormat="1" applyFont="1" applyFill="1" applyBorder="1" applyAlignment="1" applyProtection="1">
      <alignment horizontal="center" vertical="center"/>
    </xf>
    <xf numFmtId="176" fontId="21" fillId="0" borderId="3" xfId="0" applyNumberFormat="1" applyFont="1" applyFill="1" applyBorder="1" applyAlignment="1" applyProtection="1">
      <alignment horizontal="right" vertical="center"/>
    </xf>
    <xf numFmtId="176" fontId="4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76" fontId="21" fillId="0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7" fillId="6" borderId="1" xfId="0" applyNumberFormat="1" applyFont="1" applyFill="1" applyBorder="1" applyAlignment="1">
      <alignment horizontal="center" vertical="center"/>
    </xf>
    <xf numFmtId="176" fontId="22" fillId="6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 applyProtection="1">
      <alignment horizontal="center" vertical="center"/>
    </xf>
    <xf numFmtId="177" fontId="22" fillId="0" borderId="1" xfId="0" applyNumberFormat="1" applyFont="1" applyBorder="1" applyAlignment="1">
      <alignment horizontal="center" vertical="center"/>
    </xf>
    <xf numFmtId="177" fontId="21" fillId="0" borderId="1" xfId="0" applyNumberFormat="1" applyFont="1" applyFill="1" applyBorder="1" applyAlignment="1" applyProtection="1">
      <alignment horizontal="center" vertical="center"/>
    </xf>
    <xf numFmtId="176" fontId="26" fillId="0" borderId="1" xfId="0" applyNumberFormat="1" applyFont="1" applyFill="1" applyBorder="1" applyAlignment="1" applyProtection="1">
      <alignment horizontal="center" vertical="center"/>
    </xf>
    <xf numFmtId="0" fontId="49" fillId="6" borderId="1" xfId="0" applyFont="1" applyFill="1" applyBorder="1" applyAlignment="1">
      <alignment horizontal="center" vertical="center"/>
    </xf>
    <xf numFmtId="176" fontId="50" fillId="6" borderId="1" xfId="0" applyNumberFormat="1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 applyProtection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3" fontId="27" fillId="0" borderId="1" xfId="0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176" fontId="26" fillId="0" borderId="1" xfId="0" applyNumberFormat="1" applyFont="1" applyFill="1" applyBorder="1" applyAlignment="1" applyProtection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6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3" fontId="22" fillId="0" borderId="1" xfId="0" applyNumberFormat="1" applyFont="1" applyBorder="1" applyAlignment="1">
      <alignment horizontal="left" vertical="center"/>
    </xf>
    <xf numFmtId="176" fontId="26" fillId="7" borderId="1" xfId="0" applyNumberFormat="1" applyFont="1" applyFill="1" applyBorder="1" applyAlignment="1" applyProtection="1">
      <alignment horizontal="center" vertical="center"/>
    </xf>
    <xf numFmtId="176" fontId="21" fillId="0" borderId="66" xfId="0" applyNumberFormat="1" applyFont="1" applyFill="1" applyBorder="1" applyAlignment="1" applyProtection="1">
      <alignment horizontal="center" vertical="center"/>
    </xf>
    <xf numFmtId="176" fontId="21" fillId="0" borderId="23" xfId="0" applyNumberFormat="1" applyFont="1" applyFill="1" applyBorder="1" applyAlignment="1" applyProtection="1">
      <alignment horizontal="center" vertical="center"/>
    </xf>
    <xf numFmtId="176" fontId="21" fillId="0" borderId="67" xfId="0" applyNumberFormat="1" applyFont="1" applyFill="1" applyBorder="1" applyAlignment="1" applyProtection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176" fontId="18" fillId="2" borderId="68" xfId="0" applyNumberFormat="1" applyFont="1" applyFill="1" applyBorder="1" applyAlignment="1" applyProtection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176" fontId="20" fillId="5" borderId="69" xfId="0" applyNumberFormat="1" applyFont="1" applyFill="1" applyBorder="1" applyAlignment="1" applyProtection="1">
      <alignment horizontal="center" vertical="center"/>
    </xf>
    <xf numFmtId="0" fontId="1" fillId="0" borderId="24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52" fillId="0" borderId="10" xfId="0" applyFont="1" applyBorder="1" applyAlignment="1">
      <alignment vertical="center"/>
    </xf>
    <xf numFmtId="0" fontId="20" fillId="0" borderId="70" xfId="0" applyFont="1" applyBorder="1" applyAlignment="1">
      <alignment horizontal="center" vertical="center"/>
    </xf>
    <xf numFmtId="0" fontId="36" fillId="0" borderId="71" xfId="0" applyFont="1" applyBorder="1" applyAlignment="1">
      <alignment horizontal="center" vertical="center" wrapText="1"/>
    </xf>
    <xf numFmtId="0" fontId="36" fillId="0" borderId="72" xfId="0" applyFont="1" applyBorder="1" applyAlignment="1">
      <alignment horizontal="center" vertical="center" wrapText="1"/>
    </xf>
    <xf numFmtId="0" fontId="36" fillId="0" borderId="73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center" wrapText="1"/>
    </xf>
    <xf numFmtId="0" fontId="36" fillId="0" borderId="74" xfId="0" applyFont="1" applyBorder="1" applyAlignment="1">
      <alignment horizontal="center" vertical="center" wrapText="1"/>
    </xf>
    <xf numFmtId="0" fontId="36" fillId="0" borderId="75" xfId="0" applyFont="1" applyBorder="1" applyAlignment="1">
      <alignment horizontal="center" vertical="center" wrapText="1"/>
    </xf>
    <xf numFmtId="0" fontId="36" fillId="0" borderId="67" xfId="0" applyFont="1" applyBorder="1" applyAlignment="1">
      <alignment horizontal="center" vertical="center" wrapText="1"/>
    </xf>
    <xf numFmtId="0" fontId="36" fillId="0" borderId="76" xfId="0" applyFont="1" applyBorder="1" applyAlignment="1">
      <alignment horizontal="center" vertical="center" wrapText="1"/>
    </xf>
    <xf numFmtId="0" fontId="36" fillId="0" borderId="66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178" fontId="36" fillId="0" borderId="77" xfId="0" applyNumberFormat="1" applyFont="1" applyBorder="1" applyAlignment="1">
      <alignment horizontal="center" vertical="center" wrapText="1"/>
    </xf>
    <xf numFmtId="0" fontId="36" fillId="0" borderId="77" xfId="0" applyFont="1" applyBorder="1" applyAlignment="1">
      <alignment horizontal="center" vertical="center" wrapText="1"/>
    </xf>
    <xf numFmtId="0" fontId="27" fillId="0" borderId="77" xfId="0" applyFont="1" applyBorder="1" applyAlignment="1">
      <alignment vertical="center" wrapText="1"/>
    </xf>
    <xf numFmtId="0" fontId="27" fillId="0" borderId="16" xfId="0" applyFont="1" applyBorder="1" applyAlignment="1">
      <alignment vertical="center" wrapText="1"/>
    </xf>
    <xf numFmtId="0" fontId="41" fillId="0" borderId="63" xfId="0" applyFont="1" applyBorder="1" applyAlignment="1">
      <alignment horizontal="center" vertical="center"/>
    </xf>
    <xf numFmtId="0" fontId="41" fillId="0" borderId="64" xfId="0" applyFont="1" applyBorder="1" applyAlignment="1">
      <alignment horizontal="center" vertical="center"/>
    </xf>
    <xf numFmtId="0" fontId="41" fillId="0" borderId="65" xfId="0" applyFont="1" applyBorder="1" applyAlignment="1">
      <alignment horizontal="center" vertical="center"/>
    </xf>
    <xf numFmtId="177" fontId="10" fillId="0" borderId="0" xfId="0" applyNumberFormat="1" applyFont="1" applyFill="1" applyBorder="1" applyAlignment="1" applyProtection="1">
      <alignment horizontal="left" vertical="center"/>
    </xf>
    <xf numFmtId="177" fontId="11" fillId="0" borderId="0" xfId="0" applyNumberFormat="1" applyFont="1" applyFill="1" applyBorder="1" applyAlignment="1" applyProtection="1">
      <alignment horizontal="left" vertical="center"/>
    </xf>
    <xf numFmtId="177" fontId="10" fillId="0" borderId="0" xfId="0" applyNumberFormat="1" applyFont="1" applyFill="1" applyBorder="1" applyAlignment="1">
      <alignment horizontal="left" vertical="center"/>
    </xf>
    <xf numFmtId="176" fontId="21" fillId="0" borderId="11" xfId="0" applyNumberFormat="1" applyFont="1" applyFill="1" applyBorder="1" applyAlignment="1" applyProtection="1">
      <alignment horizontal="center" vertical="center"/>
    </xf>
    <xf numFmtId="176" fontId="21" fillId="0" borderId="12" xfId="0" applyNumberFormat="1" applyFont="1" applyFill="1" applyBorder="1" applyAlignment="1" applyProtection="1">
      <alignment horizontal="center" vertical="center"/>
    </xf>
    <xf numFmtId="176" fontId="21" fillId="0" borderId="3" xfId="0" applyNumberFormat="1" applyFont="1" applyFill="1" applyBorder="1" applyAlignment="1" applyProtection="1">
      <alignment horizontal="right" vertical="center"/>
    </xf>
    <xf numFmtId="176" fontId="21" fillId="0" borderId="13" xfId="0" applyNumberFormat="1" applyFont="1" applyFill="1" applyBorder="1" applyAlignment="1" applyProtection="1">
      <alignment horizontal="right" vertical="center"/>
    </xf>
    <xf numFmtId="0" fontId="24" fillId="0" borderId="26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176" fontId="20" fillId="0" borderId="35" xfId="0" applyNumberFormat="1" applyFont="1" applyFill="1" applyBorder="1" applyAlignment="1" applyProtection="1">
      <alignment horizontal="center" vertical="center"/>
    </xf>
    <xf numFmtId="176" fontId="20" fillId="0" borderId="36" xfId="0" applyNumberFormat="1" applyFont="1" applyFill="1" applyBorder="1" applyAlignment="1" applyProtection="1">
      <alignment horizontal="center" vertical="center"/>
    </xf>
    <xf numFmtId="176" fontId="44" fillId="2" borderId="1" xfId="0" applyNumberFormat="1" applyFont="1" applyFill="1" applyBorder="1" applyAlignment="1" applyProtection="1">
      <alignment horizontal="center" vertical="center"/>
    </xf>
    <xf numFmtId="176" fontId="46" fillId="2" borderId="1" xfId="0" applyNumberFormat="1" applyFont="1" applyFill="1" applyBorder="1" applyAlignment="1" applyProtection="1">
      <alignment horizontal="center" vertical="center"/>
    </xf>
    <xf numFmtId="176" fontId="51" fillId="0" borderId="43" xfId="0" applyNumberFormat="1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4" fillId="0" borderId="26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176" fontId="26" fillId="0" borderId="6" xfId="0" applyNumberFormat="1" applyFont="1" applyBorder="1" applyAlignment="1">
      <alignment horizontal="center" vertical="center"/>
    </xf>
    <xf numFmtId="176" fontId="26" fillId="0" borderId="21" xfId="0" applyNumberFormat="1" applyFont="1" applyBorder="1" applyAlignment="1">
      <alignment horizontal="center" vertical="center"/>
    </xf>
    <xf numFmtId="3" fontId="27" fillId="0" borderId="2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/>
    </xf>
    <xf numFmtId="177" fontId="25" fillId="0" borderId="14" xfId="0" applyNumberFormat="1" applyFont="1" applyBorder="1" applyAlignment="1">
      <alignment horizontal="center" vertical="center"/>
    </xf>
    <xf numFmtId="177" fontId="26" fillId="0" borderId="15" xfId="0" applyNumberFormat="1" applyFont="1" applyFill="1" applyBorder="1" applyAlignment="1" applyProtection="1">
      <alignment horizontal="center" vertical="center"/>
    </xf>
    <xf numFmtId="177" fontId="26" fillId="0" borderId="20" xfId="0" applyNumberFormat="1" applyFont="1" applyFill="1" applyBorder="1" applyAlignment="1" applyProtection="1">
      <alignment horizontal="center" vertical="center"/>
    </xf>
    <xf numFmtId="0" fontId="36" fillId="0" borderId="30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53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52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전입"/>
      <sheetName val="전례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G33" sqref="G33"/>
    </sheetView>
  </sheetViews>
  <sheetFormatPr defaultRowHeight="16.5"/>
  <cols>
    <col min="1" max="1" width="9.375" customWidth="1"/>
    <col min="2" max="2" width="8" customWidth="1"/>
    <col min="3" max="3" width="25" customWidth="1"/>
    <col min="4" max="4" width="9.5" customWidth="1"/>
    <col min="5" max="5" width="8.125" customWidth="1"/>
    <col min="6" max="6" width="26.375" customWidth="1"/>
  </cols>
  <sheetData>
    <row r="1" spans="1:9" ht="20.25" customHeight="1" thickBot="1">
      <c r="A1" s="187" t="s">
        <v>295</v>
      </c>
      <c r="B1" s="188"/>
      <c r="C1" s="188"/>
      <c r="D1" s="188"/>
      <c r="E1" s="188"/>
      <c r="F1" s="189"/>
    </row>
    <row r="2" spans="1:9" ht="18.75" customHeight="1" thickBot="1">
      <c r="A2" s="12" t="s">
        <v>189</v>
      </c>
      <c r="B2" s="13" t="s">
        <v>175</v>
      </c>
      <c r="C2" s="99" t="s">
        <v>190</v>
      </c>
      <c r="D2" s="165" t="s">
        <v>189</v>
      </c>
      <c r="E2" s="13" t="s">
        <v>191</v>
      </c>
      <c r="F2" s="99" t="s">
        <v>190</v>
      </c>
      <c r="H2" s="83"/>
      <c r="I2" s="84"/>
    </row>
    <row r="3" spans="1:9" ht="18.75" customHeight="1" thickTop="1">
      <c r="A3" s="96" t="s">
        <v>204</v>
      </c>
      <c r="B3" s="97">
        <v>31924000</v>
      </c>
      <c r="C3" s="168" t="s">
        <v>298</v>
      </c>
      <c r="D3" s="160" t="s">
        <v>215</v>
      </c>
      <c r="E3" s="92">
        <v>4150000</v>
      </c>
      <c r="F3" s="162" t="s">
        <v>278</v>
      </c>
      <c r="H3" s="85"/>
      <c r="I3" s="86"/>
    </row>
    <row r="4" spans="1:9" ht="18.75" customHeight="1">
      <c r="A4" s="62" t="s">
        <v>205</v>
      </c>
      <c r="B4" s="92">
        <v>21300520</v>
      </c>
      <c r="C4" s="169" t="s">
        <v>299</v>
      </c>
      <c r="D4" s="159" t="s">
        <v>214</v>
      </c>
      <c r="E4" s="97">
        <v>1150000</v>
      </c>
      <c r="F4" s="98" t="s">
        <v>305</v>
      </c>
      <c r="H4" s="85"/>
      <c r="I4" s="86"/>
    </row>
    <row r="5" spans="1:9" ht="18.75" customHeight="1">
      <c r="A5" s="62" t="s">
        <v>206</v>
      </c>
      <c r="B5" s="92">
        <v>2860000</v>
      </c>
      <c r="C5" s="170" t="s">
        <v>300</v>
      </c>
      <c r="D5" s="160" t="s">
        <v>306</v>
      </c>
      <c r="E5" s="92">
        <v>3513250</v>
      </c>
      <c r="F5" s="9" t="s">
        <v>307</v>
      </c>
      <c r="H5" s="85"/>
      <c r="I5" s="86"/>
    </row>
    <row r="6" spans="1:9" ht="18.75" customHeight="1">
      <c r="A6" s="62" t="s">
        <v>213</v>
      </c>
      <c r="B6" s="92">
        <v>1200000</v>
      </c>
      <c r="C6" s="169" t="s">
        <v>302</v>
      </c>
      <c r="D6" s="161" t="s">
        <v>308</v>
      </c>
      <c r="E6" s="131">
        <v>520000</v>
      </c>
      <c r="F6" s="118" t="s">
        <v>309</v>
      </c>
      <c r="H6" s="85"/>
      <c r="I6" s="86"/>
    </row>
    <row r="7" spans="1:9" ht="18.75" customHeight="1">
      <c r="A7" s="62" t="s">
        <v>236</v>
      </c>
      <c r="B7" s="92">
        <v>3513250</v>
      </c>
      <c r="C7" s="171" t="s">
        <v>301</v>
      </c>
      <c r="D7" s="161" t="s">
        <v>315</v>
      </c>
      <c r="E7" s="131">
        <v>33580</v>
      </c>
      <c r="F7" s="118" t="s">
        <v>317</v>
      </c>
      <c r="H7" s="85"/>
      <c r="I7" s="86"/>
    </row>
    <row r="8" spans="1:9" ht="18.75" customHeight="1">
      <c r="A8" s="62" t="s">
        <v>296</v>
      </c>
      <c r="B8" s="92">
        <v>100000</v>
      </c>
      <c r="C8" s="171" t="s">
        <v>303</v>
      </c>
      <c r="D8" s="160" t="s">
        <v>202</v>
      </c>
      <c r="E8" s="92">
        <v>571950</v>
      </c>
      <c r="F8" s="163" t="s">
        <v>281</v>
      </c>
      <c r="H8" s="85"/>
      <c r="I8" s="86"/>
    </row>
    <row r="9" spans="1:9" ht="18.75" customHeight="1" thickBot="1">
      <c r="A9" s="130" t="s">
        <v>297</v>
      </c>
      <c r="B9" s="131">
        <v>50000</v>
      </c>
      <c r="C9" s="171" t="s">
        <v>304</v>
      </c>
      <c r="D9" s="160" t="s">
        <v>311</v>
      </c>
      <c r="E9" s="92">
        <v>1042050</v>
      </c>
      <c r="F9" s="9" t="s">
        <v>318</v>
      </c>
      <c r="H9" s="85"/>
      <c r="I9" s="86"/>
    </row>
    <row r="10" spans="1:9" ht="18.75" customHeight="1" thickBot="1">
      <c r="A10" s="14" t="s">
        <v>192</v>
      </c>
      <c r="B10" s="199">
        <f>SUM(B3:B9)</f>
        <v>60947770</v>
      </c>
      <c r="C10" s="200"/>
      <c r="D10" s="160" t="s">
        <v>203</v>
      </c>
      <c r="E10" s="92">
        <v>2030000</v>
      </c>
      <c r="F10" s="164" t="s">
        <v>282</v>
      </c>
      <c r="H10" s="85"/>
      <c r="I10" s="86"/>
    </row>
    <row r="11" spans="1:9" ht="18.75" customHeight="1" thickBot="1">
      <c r="A11" s="10" t="s">
        <v>189</v>
      </c>
      <c r="B11" s="11" t="s">
        <v>193</v>
      </c>
      <c r="C11" s="172" t="s">
        <v>190</v>
      </c>
      <c r="D11" s="160" t="s">
        <v>216</v>
      </c>
      <c r="E11" s="92">
        <v>860180</v>
      </c>
      <c r="F11" s="162" t="s">
        <v>323</v>
      </c>
      <c r="H11" s="85"/>
      <c r="I11" s="86"/>
    </row>
    <row r="12" spans="1:9" ht="18.75" customHeight="1" thickTop="1">
      <c r="A12" s="93" t="s">
        <v>133</v>
      </c>
      <c r="B12" s="92">
        <v>551000</v>
      </c>
      <c r="C12" s="9" t="s">
        <v>312</v>
      </c>
      <c r="D12" s="160" t="s">
        <v>310</v>
      </c>
      <c r="E12" s="92">
        <v>367800</v>
      </c>
      <c r="F12" s="100" t="s">
        <v>319</v>
      </c>
      <c r="H12" s="85"/>
      <c r="I12" s="87"/>
    </row>
    <row r="13" spans="1:9" ht="18.75" customHeight="1">
      <c r="A13" s="93" t="s">
        <v>194</v>
      </c>
      <c r="B13" s="92">
        <v>514770</v>
      </c>
      <c r="C13" s="9" t="s">
        <v>313</v>
      </c>
      <c r="D13" s="160" t="s">
        <v>217</v>
      </c>
      <c r="E13" s="92">
        <v>263400</v>
      </c>
      <c r="F13" s="9" t="s">
        <v>320</v>
      </c>
      <c r="H13" s="85"/>
      <c r="I13" s="87"/>
    </row>
    <row r="14" spans="1:9" ht="18.75" customHeight="1">
      <c r="A14" s="93" t="s">
        <v>195</v>
      </c>
      <c r="B14" s="92">
        <v>2200000</v>
      </c>
      <c r="C14" s="9" t="s">
        <v>316</v>
      </c>
      <c r="D14" s="160" t="s">
        <v>218</v>
      </c>
      <c r="E14" s="92">
        <v>988700</v>
      </c>
      <c r="F14" s="162" t="s">
        <v>322</v>
      </c>
    </row>
    <row r="15" spans="1:9" ht="18.75" customHeight="1">
      <c r="A15" s="93" t="s">
        <v>196</v>
      </c>
      <c r="B15" s="92">
        <v>1610000</v>
      </c>
      <c r="C15" s="9" t="s">
        <v>316</v>
      </c>
      <c r="D15" s="160" t="s">
        <v>219</v>
      </c>
      <c r="E15" s="92">
        <v>759600</v>
      </c>
      <c r="F15" s="162" t="s">
        <v>288</v>
      </c>
    </row>
    <row r="16" spans="1:9" ht="18.75" customHeight="1">
      <c r="A16" s="62" t="s">
        <v>201</v>
      </c>
      <c r="B16" s="92">
        <v>5958610</v>
      </c>
      <c r="C16" s="9" t="s">
        <v>314</v>
      </c>
      <c r="D16" s="160" t="s">
        <v>212</v>
      </c>
      <c r="E16" s="92">
        <v>63600</v>
      </c>
      <c r="F16" s="162" t="s">
        <v>289</v>
      </c>
    </row>
    <row r="17" spans="1:6" ht="18.75" customHeight="1">
      <c r="A17" s="93" t="s">
        <v>197</v>
      </c>
      <c r="B17" s="92">
        <v>1399730</v>
      </c>
      <c r="C17" s="162" t="s">
        <v>271</v>
      </c>
      <c r="D17" s="160" t="s">
        <v>198</v>
      </c>
      <c r="E17" s="92"/>
      <c r="F17" s="119" t="s">
        <v>237</v>
      </c>
    </row>
    <row r="18" spans="1:6" ht="24.75" customHeight="1" thickBot="1">
      <c r="A18" s="193" t="s">
        <v>199</v>
      </c>
      <c r="B18" s="195">
        <v>11934000</v>
      </c>
      <c r="C18" s="197" t="s">
        <v>321</v>
      </c>
      <c r="D18" s="166" t="s">
        <v>239</v>
      </c>
      <c r="E18" s="95"/>
      <c r="F18" s="120" t="s">
        <v>240</v>
      </c>
    </row>
    <row r="19" spans="1:6" ht="24.75" customHeight="1" thickBot="1">
      <c r="A19" s="194"/>
      <c r="B19" s="196"/>
      <c r="C19" s="198"/>
      <c r="D19" s="167" t="s">
        <v>200</v>
      </c>
      <c r="E19" s="199">
        <f>SUM(B12:B19,E3:E17)</f>
        <v>40482220</v>
      </c>
      <c r="F19" s="200"/>
    </row>
    <row r="20" spans="1:6" ht="10.5" customHeight="1">
      <c r="A20" s="8"/>
      <c r="B20" s="8"/>
      <c r="C20" s="8"/>
      <c r="D20" s="8"/>
      <c r="E20" s="8"/>
      <c r="F20" s="8"/>
    </row>
    <row r="21" spans="1:6" ht="17.25" customHeight="1">
      <c r="A21" s="8"/>
      <c r="B21" s="8"/>
      <c r="C21" s="8"/>
      <c r="D21" s="8"/>
      <c r="E21" s="8"/>
      <c r="F21" s="8"/>
    </row>
    <row r="22" spans="1:6" ht="17.25" customHeight="1">
      <c r="A22" s="8"/>
      <c r="B22" s="8"/>
      <c r="C22" s="8"/>
      <c r="D22" s="8"/>
      <c r="E22" s="8"/>
      <c r="F22" s="8"/>
    </row>
    <row r="23" spans="1:6" ht="17.25" customHeight="1">
      <c r="A23" s="8"/>
      <c r="B23" s="8"/>
      <c r="C23" s="8"/>
      <c r="D23" s="8"/>
      <c r="E23" s="8"/>
      <c r="F23" s="8"/>
    </row>
    <row r="24" spans="1:6" ht="17.25" customHeight="1">
      <c r="A24" s="8"/>
      <c r="B24" s="8"/>
      <c r="C24" s="8"/>
      <c r="D24" s="8"/>
      <c r="E24" s="8"/>
      <c r="F24" s="8"/>
    </row>
    <row r="25" spans="1:6" ht="17.25" customHeight="1">
      <c r="A25" s="8"/>
      <c r="B25" s="8"/>
      <c r="C25" s="8"/>
      <c r="D25" s="8"/>
      <c r="E25" s="8"/>
      <c r="F25" s="8"/>
    </row>
    <row r="26" spans="1:6">
      <c r="A26" s="190" t="s">
        <v>241</v>
      </c>
      <c r="B26" s="191"/>
      <c r="C26" s="191"/>
      <c r="D26" s="192" t="s">
        <v>242</v>
      </c>
      <c r="E26" s="192"/>
      <c r="F26" s="192"/>
    </row>
  </sheetData>
  <mergeCells count="8">
    <mergeCell ref="A1:F1"/>
    <mergeCell ref="A26:C26"/>
    <mergeCell ref="D26:F26"/>
    <mergeCell ref="A18:A19"/>
    <mergeCell ref="B18:B19"/>
    <mergeCell ref="C18:C19"/>
    <mergeCell ref="E19:F19"/>
    <mergeCell ref="B10:C10"/>
  </mergeCells>
  <phoneticPr fontId="1" type="noConversion"/>
  <pageMargins left="0.55000000000000004" right="0.33" top="0.63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6"/>
  <sheetViews>
    <sheetView workbookViewId="0">
      <selection activeCell="A36" sqref="A36:A75"/>
    </sheetView>
  </sheetViews>
  <sheetFormatPr defaultRowHeight="16.5"/>
  <cols>
    <col min="1" max="3" width="11.375" style="126" customWidth="1"/>
    <col min="4" max="4" width="11.375" style="129" customWidth="1"/>
    <col min="5" max="7" width="11.375" style="126" customWidth="1"/>
  </cols>
  <sheetData>
    <row r="1" spans="1:7" ht="10.5" customHeight="1">
      <c r="A1" s="201" t="s">
        <v>0</v>
      </c>
      <c r="B1" s="201"/>
      <c r="C1" s="201"/>
      <c r="D1" s="202" t="s">
        <v>1</v>
      </c>
      <c r="E1" s="201" t="s">
        <v>2</v>
      </c>
      <c r="F1" s="201"/>
      <c r="G1" s="201"/>
    </row>
    <row r="2" spans="1:7" ht="10.5" customHeight="1">
      <c r="A2" s="123" t="s">
        <v>3</v>
      </c>
      <c r="B2" s="123" t="s">
        <v>4</v>
      </c>
      <c r="C2" s="123" t="s">
        <v>5</v>
      </c>
      <c r="D2" s="202"/>
      <c r="E2" s="123" t="s">
        <v>5</v>
      </c>
      <c r="F2" s="123" t="s">
        <v>4</v>
      </c>
      <c r="G2" s="123" t="s">
        <v>3</v>
      </c>
    </row>
    <row r="3" spans="1:7" ht="10.5" customHeight="1">
      <c r="A3" s="124">
        <v>447148146</v>
      </c>
      <c r="B3" s="124">
        <v>2331880582</v>
      </c>
      <c r="C3" s="124">
        <v>149217240</v>
      </c>
      <c r="D3" s="127" t="s">
        <v>6</v>
      </c>
      <c r="E3" s="124">
        <v>127461690</v>
      </c>
      <c r="F3" s="124">
        <v>1884732436</v>
      </c>
      <c r="G3" s="124">
        <v>0</v>
      </c>
    </row>
    <row r="4" spans="1:7" ht="10.5" customHeight="1">
      <c r="A4" s="125">
        <v>1389540</v>
      </c>
      <c r="B4" s="125">
        <v>1209336796</v>
      </c>
      <c r="C4" s="125">
        <v>90783470</v>
      </c>
      <c r="D4" s="128" t="s">
        <v>7</v>
      </c>
      <c r="E4" s="125">
        <v>89393930</v>
      </c>
      <c r="F4" s="125">
        <v>1207947256</v>
      </c>
      <c r="G4" s="125">
        <v>0</v>
      </c>
    </row>
    <row r="5" spans="1:7" ht="10.5" customHeight="1">
      <c r="A5" s="125">
        <v>54734159</v>
      </c>
      <c r="B5" s="125">
        <v>601934171</v>
      </c>
      <c r="C5" s="125">
        <v>52803770</v>
      </c>
      <c r="D5" s="128" t="s">
        <v>8</v>
      </c>
      <c r="E5" s="125">
        <v>37867760</v>
      </c>
      <c r="F5" s="125">
        <v>547200012</v>
      </c>
      <c r="G5" s="125">
        <v>0</v>
      </c>
    </row>
    <row r="6" spans="1:7" ht="10.5" customHeight="1">
      <c r="A6" s="125">
        <v>99281160</v>
      </c>
      <c r="B6" s="125">
        <v>148256328</v>
      </c>
      <c r="C6" s="125">
        <v>0</v>
      </c>
      <c r="D6" s="128" t="s">
        <v>9</v>
      </c>
      <c r="E6" s="125">
        <v>0</v>
      </c>
      <c r="F6" s="125">
        <v>48975168</v>
      </c>
      <c r="G6" s="125">
        <v>0</v>
      </c>
    </row>
    <row r="7" spans="1:7" ht="10.5" customHeight="1">
      <c r="A7" s="125">
        <v>24000000</v>
      </c>
      <c r="B7" s="125">
        <v>72000000</v>
      </c>
      <c r="C7" s="125">
        <v>4000000</v>
      </c>
      <c r="D7" s="128" t="s">
        <v>10</v>
      </c>
      <c r="E7" s="125">
        <v>0</v>
      </c>
      <c r="F7" s="125">
        <v>48000000</v>
      </c>
      <c r="G7" s="125">
        <v>0</v>
      </c>
    </row>
    <row r="8" spans="1:7" ht="10.5" customHeight="1">
      <c r="A8" s="125">
        <v>85172151</v>
      </c>
      <c r="B8" s="125">
        <v>117782151</v>
      </c>
      <c r="C8" s="125">
        <v>1630000</v>
      </c>
      <c r="D8" s="128" t="s">
        <v>11</v>
      </c>
      <c r="E8" s="125">
        <v>200000</v>
      </c>
      <c r="F8" s="125">
        <v>32610000</v>
      </c>
      <c r="G8" s="125">
        <v>0</v>
      </c>
    </row>
    <row r="9" spans="1:7" ht="10.5" customHeight="1">
      <c r="A9" s="125">
        <v>84499470</v>
      </c>
      <c r="B9" s="125">
        <v>84499470</v>
      </c>
      <c r="C9" s="125">
        <v>0</v>
      </c>
      <c r="D9" s="128" t="s">
        <v>12</v>
      </c>
      <c r="E9" s="125">
        <v>0</v>
      </c>
      <c r="F9" s="125">
        <v>0</v>
      </c>
      <c r="G9" s="125">
        <v>0</v>
      </c>
    </row>
    <row r="10" spans="1:7" ht="10.5" customHeight="1">
      <c r="A10" s="125">
        <v>2194866</v>
      </c>
      <c r="B10" s="125">
        <v>2194866</v>
      </c>
      <c r="C10" s="125">
        <v>0</v>
      </c>
      <c r="D10" s="128" t="s">
        <v>13</v>
      </c>
      <c r="E10" s="125">
        <v>0</v>
      </c>
      <c r="F10" s="125">
        <v>0</v>
      </c>
      <c r="G10" s="125">
        <v>0</v>
      </c>
    </row>
    <row r="11" spans="1:7" ht="10.5" customHeight="1">
      <c r="A11" s="125">
        <v>132300</v>
      </c>
      <c r="B11" s="125">
        <v>132300</v>
      </c>
      <c r="C11" s="125">
        <v>0</v>
      </c>
      <c r="D11" s="128" t="s">
        <v>14</v>
      </c>
      <c r="E11" s="125">
        <v>0</v>
      </c>
      <c r="F11" s="125">
        <v>0</v>
      </c>
      <c r="G11" s="125">
        <v>0</v>
      </c>
    </row>
    <row r="12" spans="1:7" ht="10.5" customHeight="1">
      <c r="A12" s="125">
        <v>16502900</v>
      </c>
      <c r="B12" s="125">
        <v>16502900</v>
      </c>
      <c r="C12" s="125">
        <v>0</v>
      </c>
      <c r="D12" s="128" t="s">
        <v>15</v>
      </c>
      <c r="E12" s="125">
        <v>0</v>
      </c>
      <c r="F12" s="125">
        <v>0</v>
      </c>
      <c r="G12" s="125">
        <v>0</v>
      </c>
    </row>
    <row r="13" spans="1:7" ht="10.5" customHeight="1">
      <c r="A13" s="125">
        <v>79241600</v>
      </c>
      <c r="B13" s="125">
        <v>79241600</v>
      </c>
      <c r="C13" s="125">
        <v>0</v>
      </c>
      <c r="D13" s="128" t="s">
        <v>16</v>
      </c>
      <c r="E13" s="125">
        <v>0</v>
      </c>
      <c r="F13" s="125">
        <v>0</v>
      </c>
      <c r="G13" s="125">
        <v>0</v>
      </c>
    </row>
    <row r="14" spans="1:7" ht="10.5" customHeight="1">
      <c r="A14" s="124">
        <v>0</v>
      </c>
      <c r="B14" s="124">
        <v>14442000</v>
      </c>
      <c r="C14" s="124">
        <v>1369740</v>
      </c>
      <c r="D14" s="127" t="s">
        <v>17</v>
      </c>
      <c r="E14" s="124">
        <v>1369740</v>
      </c>
      <c r="F14" s="124">
        <v>98941470</v>
      </c>
      <c r="G14" s="124">
        <v>84499470</v>
      </c>
    </row>
    <row r="15" spans="1:7" ht="10.5" customHeight="1">
      <c r="A15" s="125">
        <v>0</v>
      </c>
      <c r="B15" s="125">
        <v>14442000</v>
      </c>
      <c r="C15" s="125">
        <v>1369740</v>
      </c>
      <c r="D15" s="128" t="s">
        <v>18</v>
      </c>
      <c r="E15" s="125">
        <v>1369740</v>
      </c>
      <c r="F15" s="125">
        <v>14442000</v>
      </c>
      <c r="G15" s="125">
        <v>0</v>
      </c>
    </row>
    <row r="16" spans="1:7" ht="10.5" customHeight="1">
      <c r="A16" s="125">
        <v>0</v>
      </c>
      <c r="B16" s="125">
        <v>0</v>
      </c>
      <c r="C16" s="125">
        <v>0</v>
      </c>
      <c r="D16" s="128" t="s">
        <v>19</v>
      </c>
      <c r="E16" s="125">
        <v>0</v>
      </c>
      <c r="F16" s="125">
        <v>84499470</v>
      </c>
      <c r="G16" s="125">
        <v>84499470</v>
      </c>
    </row>
    <row r="17" spans="1:7" ht="10.5" customHeight="1">
      <c r="A17" s="124">
        <v>0</v>
      </c>
      <c r="B17" s="124">
        <v>0</v>
      </c>
      <c r="C17" s="124">
        <v>0</v>
      </c>
      <c r="D17" s="127" t="s">
        <v>20</v>
      </c>
      <c r="E17" s="124">
        <v>0</v>
      </c>
      <c r="F17" s="124">
        <v>339825436</v>
      </c>
      <c r="G17" s="124">
        <v>339825436</v>
      </c>
    </row>
    <row r="18" spans="1:7" ht="10.5" customHeight="1">
      <c r="A18" s="125">
        <v>0</v>
      </c>
      <c r="B18" s="125">
        <v>0</v>
      </c>
      <c r="C18" s="125">
        <v>0</v>
      </c>
      <c r="D18" s="128" t="s">
        <v>21</v>
      </c>
      <c r="E18" s="125">
        <v>0</v>
      </c>
      <c r="F18" s="125">
        <v>38137466</v>
      </c>
      <c r="G18" s="125">
        <v>38137466</v>
      </c>
    </row>
    <row r="19" spans="1:7" ht="10.5" customHeight="1">
      <c r="A19" s="125">
        <v>0</v>
      </c>
      <c r="B19" s="125">
        <v>0</v>
      </c>
      <c r="C19" s="125">
        <v>0</v>
      </c>
      <c r="D19" s="128" t="s">
        <v>22</v>
      </c>
      <c r="E19" s="125">
        <v>0</v>
      </c>
      <c r="F19" s="125">
        <v>301687970</v>
      </c>
      <c r="G19" s="125">
        <v>301687970</v>
      </c>
    </row>
    <row r="20" spans="1:7" ht="10.5" customHeight="1">
      <c r="A20" s="124">
        <v>0</v>
      </c>
      <c r="B20" s="124">
        <v>0</v>
      </c>
      <c r="C20" s="124">
        <v>0</v>
      </c>
      <c r="D20" s="127" t="s">
        <v>23</v>
      </c>
      <c r="E20" s="124">
        <v>62962770</v>
      </c>
      <c r="F20" s="124">
        <v>604304112</v>
      </c>
      <c r="G20" s="124">
        <v>604304112</v>
      </c>
    </row>
    <row r="21" spans="1:7" ht="10.5" customHeight="1">
      <c r="A21" s="125">
        <v>0</v>
      </c>
      <c r="B21" s="125">
        <v>0</v>
      </c>
      <c r="C21" s="125">
        <v>0</v>
      </c>
      <c r="D21" s="128" t="s">
        <v>24</v>
      </c>
      <c r="E21" s="125">
        <v>31924000</v>
      </c>
      <c r="F21" s="125">
        <v>300548000</v>
      </c>
      <c r="G21" s="125">
        <v>300548000</v>
      </c>
    </row>
    <row r="22" spans="1:7" ht="10.5" customHeight="1">
      <c r="A22" s="125">
        <v>0</v>
      </c>
      <c r="B22" s="125">
        <v>0</v>
      </c>
      <c r="C22" s="125">
        <v>0</v>
      </c>
      <c r="D22" s="128" t="s">
        <v>25</v>
      </c>
      <c r="E22" s="125">
        <v>21300520</v>
      </c>
      <c r="F22" s="125">
        <v>197472800</v>
      </c>
      <c r="G22" s="125">
        <v>197472800</v>
      </c>
    </row>
    <row r="23" spans="1:7" ht="10.5" customHeight="1">
      <c r="A23" s="125">
        <v>0</v>
      </c>
      <c r="B23" s="125">
        <v>0</v>
      </c>
      <c r="C23" s="125">
        <v>0</v>
      </c>
      <c r="D23" s="128" t="s">
        <v>26</v>
      </c>
      <c r="E23" s="125">
        <v>2860000</v>
      </c>
      <c r="F23" s="125">
        <v>36248000</v>
      </c>
      <c r="G23" s="125">
        <v>36248000</v>
      </c>
    </row>
    <row r="24" spans="1:7" ht="10.5" customHeight="1">
      <c r="A24" s="125">
        <v>0</v>
      </c>
      <c r="B24" s="125">
        <v>0</v>
      </c>
      <c r="C24" s="125">
        <v>0</v>
      </c>
      <c r="D24" s="128" t="s">
        <v>27</v>
      </c>
      <c r="E24" s="125">
        <v>0</v>
      </c>
      <c r="F24" s="125">
        <v>733000</v>
      </c>
      <c r="G24" s="125">
        <v>733000</v>
      </c>
    </row>
    <row r="25" spans="1:7" ht="10.5" customHeight="1">
      <c r="A25" s="125">
        <v>0</v>
      </c>
      <c r="B25" s="125">
        <v>0</v>
      </c>
      <c r="C25" s="125">
        <v>0</v>
      </c>
      <c r="D25" s="128" t="s">
        <v>134</v>
      </c>
      <c r="E25" s="125">
        <v>0</v>
      </c>
      <c r="F25" s="125">
        <v>3234000</v>
      </c>
      <c r="G25" s="125">
        <v>3234000</v>
      </c>
    </row>
    <row r="26" spans="1:7" ht="10.5" customHeight="1">
      <c r="A26" s="125">
        <v>0</v>
      </c>
      <c r="B26" s="125">
        <v>0</v>
      </c>
      <c r="C26" s="125">
        <v>0</v>
      </c>
      <c r="D26" s="128" t="s">
        <v>28</v>
      </c>
      <c r="E26" s="125">
        <v>110000</v>
      </c>
      <c r="F26" s="125">
        <v>5309090</v>
      </c>
      <c r="G26" s="125">
        <v>5309090</v>
      </c>
    </row>
    <row r="27" spans="1:7" ht="10.5" customHeight="1">
      <c r="A27" s="125">
        <v>0</v>
      </c>
      <c r="B27" s="125">
        <v>0</v>
      </c>
      <c r="C27" s="125">
        <v>0</v>
      </c>
      <c r="D27" s="128" t="s">
        <v>29</v>
      </c>
      <c r="E27" s="125">
        <v>1905000</v>
      </c>
      <c r="F27" s="125">
        <v>20701000</v>
      </c>
      <c r="G27" s="125">
        <v>20701000</v>
      </c>
    </row>
    <row r="28" spans="1:7" ht="10.5" customHeight="1">
      <c r="A28" s="125">
        <v>0</v>
      </c>
      <c r="B28" s="125">
        <v>0</v>
      </c>
      <c r="C28" s="125">
        <v>0</v>
      </c>
      <c r="D28" s="128" t="s">
        <v>30</v>
      </c>
      <c r="E28" s="125">
        <v>3513250</v>
      </c>
      <c r="F28" s="125">
        <v>19275010</v>
      </c>
      <c r="G28" s="125">
        <v>19275010</v>
      </c>
    </row>
    <row r="29" spans="1:7" ht="10.5" customHeight="1">
      <c r="A29" s="125">
        <v>0</v>
      </c>
      <c r="B29" s="125">
        <v>0</v>
      </c>
      <c r="C29" s="125">
        <v>0</v>
      </c>
      <c r="D29" s="128" t="s">
        <v>71</v>
      </c>
      <c r="E29" s="125">
        <v>0</v>
      </c>
      <c r="F29" s="125">
        <v>11597160</v>
      </c>
      <c r="G29" s="125">
        <v>11597160</v>
      </c>
    </row>
    <row r="30" spans="1:7" ht="10.5" customHeight="1">
      <c r="A30" s="125">
        <v>0</v>
      </c>
      <c r="B30" s="125">
        <v>0</v>
      </c>
      <c r="C30" s="125">
        <v>0</v>
      </c>
      <c r="D30" s="128" t="s">
        <v>122</v>
      </c>
      <c r="E30" s="125">
        <v>1200000</v>
      </c>
      <c r="F30" s="125">
        <v>2630000</v>
      </c>
      <c r="G30" s="125">
        <v>2630000</v>
      </c>
    </row>
    <row r="31" spans="1:7" ht="10.5" customHeight="1">
      <c r="A31" s="125">
        <v>0</v>
      </c>
      <c r="B31" s="125">
        <v>0</v>
      </c>
      <c r="C31" s="125">
        <v>0</v>
      </c>
      <c r="D31" s="128" t="s">
        <v>31</v>
      </c>
      <c r="E31" s="125">
        <v>0</v>
      </c>
      <c r="F31" s="125">
        <v>1680000</v>
      </c>
      <c r="G31" s="125">
        <v>1680000</v>
      </c>
    </row>
    <row r="32" spans="1:7" ht="10.5" customHeight="1">
      <c r="A32" s="125">
        <v>0</v>
      </c>
      <c r="B32" s="125">
        <v>0</v>
      </c>
      <c r="C32" s="125">
        <v>0</v>
      </c>
      <c r="D32" s="128" t="s">
        <v>123</v>
      </c>
      <c r="E32" s="125">
        <v>100000</v>
      </c>
      <c r="F32" s="125">
        <v>350000</v>
      </c>
      <c r="G32" s="125">
        <v>350000</v>
      </c>
    </row>
    <row r="33" spans="1:7" ht="10.5" customHeight="1">
      <c r="A33" s="125">
        <v>0</v>
      </c>
      <c r="B33" s="125">
        <v>0</v>
      </c>
      <c r="C33" s="125">
        <v>0</v>
      </c>
      <c r="D33" s="128" t="s">
        <v>61</v>
      </c>
      <c r="E33" s="125">
        <v>0</v>
      </c>
      <c r="F33" s="125">
        <v>4326052</v>
      </c>
      <c r="G33" s="125">
        <v>4326052</v>
      </c>
    </row>
    <row r="34" spans="1:7" ht="10.5" customHeight="1">
      <c r="A34" s="125">
        <v>0</v>
      </c>
      <c r="B34" s="125">
        <v>0</v>
      </c>
      <c r="C34" s="125">
        <v>0</v>
      </c>
      <c r="D34" s="128" t="s">
        <v>207</v>
      </c>
      <c r="E34" s="125">
        <v>50000</v>
      </c>
      <c r="F34" s="125">
        <v>200000</v>
      </c>
      <c r="G34" s="125">
        <v>200000</v>
      </c>
    </row>
    <row r="35" spans="1:7" ht="10.5" customHeight="1">
      <c r="A35" s="124">
        <v>581480872</v>
      </c>
      <c r="B35" s="124">
        <v>581480872</v>
      </c>
      <c r="C35" s="124">
        <v>41207220</v>
      </c>
      <c r="D35" s="127" t="s">
        <v>32</v>
      </c>
      <c r="E35" s="124">
        <v>0</v>
      </c>
      <c r="F35" s="124">
        <v>0</v>
      </c>
      <c r="G35" s="124">
        <v>0</v>
      </c>
    </row>
    <row r="36" spans="1:7" ht="10.5" customHeight="1">
      <c r="A36" s="125">
        <v>7903800</v>
      </c>
      <c r="B36" s="125">
        <v>7903800</v>
      </c>
      <c r="C36" s="125">
        <v>551000</v>
      </c>
      <c r="D36" s="128" t="s">
        <v>33</v>
      </c>
      <c r="E36" s="125">
        <v>0</v>
      </c>
      <c r="F36" s="125">
        <v>0</v>
      </c>
      <c r="G36" s="125">
        <v>0</v>
      </c>
    </row>
    <row r="37" spans="1:7" ht="10.5" customHeight="1">
      <c r="A37" s="125">
        <v>10280920</v>
      </c>
      <c r="B37" s="125">
        <v>10280920</v>
      </c>
      <c r="C37" s="125">
        <v>514770</v>
      </c>
      <c r="D37" s="128" t="s">
        <v>34</v>
      </c>
      <c r="E37" s="125">
        <v>0</v>
      </c>
      <c r="F37" s="125">
        <v>0</v>
      </c>
      <c r="G37" s="125">
        <v>0</v>
      </c>
    </row>
    <row r="38" spans="1:7" ht="10.5" customHeight="1">
      <c r="A38" s="125">
        <v>62918513</v>
      </c>
      <c r="B38" s="125">
        <v>62918513</v>
      </c>
      <c r="C38" s="125">
        <v>11934000</v>
      </c>
      <c r="D38" s="128" t="s">
        <v>35</v>
      </c>
      <c r="E38" s="125">
        <v>0</v>
      </c>
      <c r="F38" s="125">
        <v>0</v>
      </c>
      <c r="G38" s="125">
        <v>0</v>
      </c>
    </row>
    <row r="39" spans="1:7" ht="10.5" customHeight="1">
      <c r="A39" s="125">
        <v>33817330</v>
      </c>
      <c r="B39" s="125">
        <v>33817330</v>
      </c>
      <c r="C39" s="125">
        <v>1399730</v>
      </c>
      <c r="D39" s="128" t="s">
        <v>36</v>
      </c>
      <c r="E39" s="125">
        <v>0</v>
      </c>
      <c r="F39" s="125">
        <v>0</v>
      </c>
      <c r="G39" s="125">
        <v>0</v>
      </c>
    </row>
    <row r="40" spans="1:7" ht="10.5" customHeight="1">
      <c r="A40" s="125">
        <v>3249160</v>
      </c>
      <c r="B40" s="125">
        <v>3249160</v>
      </c>
      <c r="C40" s="125">
        <v>0</v>
      </c>
      <c r="D40" s="128" t="s">
        <v>62</v>
      </c>
      <c r="E40" s="125">
        <v>0</v>
      </c>
      <c r="F40" s="125">
        <v>0</v>
      </c>
      <c r="G40" s="125">
        <v>0</v>
      </c>
    </row>
    <row r="41" spans="1:7" ht="10.5" customHeight="1">
      <c r="A41" s="125">
        <v>190000000</v>
      </c>
      <c r="B41" s="125">
        <v>190000000</v>
      </c>
      <c r="C41" s="125">
        <v>0</v>
      </c>
      <c r="D41" s="128" t="s">
        <v>37</v>
      </c>
      <c r="E41" s="125">
        <v>0</v>
      </c>
      <c r="F41" s="125">
        <v>0</v>
      </c>
      <c r="G41" s="125">
        <v>0</v>
      </c>
    </row>
    <row r="42" spans="1:7" ht="10.5" customHeight="1">
      <c r="A42" s="125">
        <v>19275010</v>
      </c>
      <c r="B42" s="125">
        <v>19275010</v>
      </c>
      <c r="C42" s="125">
        <v>3513250</v>
      </c>
      <c r="D42" s="128" t="s">
        <v>30</v>
      </c>
      <c r="E42" s="125">
        <v>0</v>
      </c>
      <c r="F42" s="125">
        <v>0</v>
      </c>
      <c r="G42" s="125">
        <v>0</v>
      </c>
    </row>
    <row r="43" spans="1:7" ht="10.5" customHeight="1">
      <c r="A43" s="125">
        <v>11000000</v>
      </c>
      <c r="B43" s="125">
        <v>11000000</v>
      </c>
      <c r="C43" s="125">
        <v>1000000</v>
      </c>
      <c r="D43" s="128" t="s">
        <v>38</v>
      </c>
      <c r="E43" s="125">
        <v>0</v>
      </c>
      <c r="F43" s="125">
        <v>0</v>
      </c>
      <c r="G43" s="125">
        <v>0</v>
      </c>
    </row>
    <row r="44" spans="1:7" ht="10.5" customHeight="1">
      <c r="A44" s="125">
        <v>10000000</v>
      </c>
      <c r="B44" s="125">
        <v>10000000</v>
      </c>
      <c r="C44" s="125">
        <v>1000000</v>
      </c>
      <c r="D44" s="128" t="s">
        <v>39</v>
      </c>
      <c r="E44" s="125">
        <v>0</v>
      </c>
      <c r="F44" s="125">
        <v>0</v>
      </c>
      <c r="G44" s="125">
        <v>0</v>
      </c>
    </row>
    <row r="45" spans="1:7" ht="10.5" customHeight="1">
      <c r="A45" s="125">
        <v>13600000</v>
      </c>
      <c r="B45" s="125">
        <v>13600000</v>
      </c>
      <c r="C45" s="125">
        <v>1000000</v>
      </c>
      <c r="D45" s="128" t="s">
        <v>40</v>
      </c>
      <c r="E45" s="125">
        <v>0</v>
      </c>
      <c r="F45" s="125">
        <v>0</v>
      </c>
      <c r="G45" s="125">
        <v>0</v>
      </c>
    </row>
    <row r="46" spans="1:7" ht="10.5" customHeight="1">
      <c r="A46" s="125">
        <v>5000000</v>
      </c>
      <c r="B46" s="125">
        <v>5000000</v>
      </c>
      <c r="C46" s="125">
        <v>500000</v>
      </c>
      <c r="D46" s="128" t="s">
        <v>41</v>
      </c>
      <c r="E46" s="125">
        <v>0</v>
      </c>
      <c r="F46" s="125">
        <v>0</v>
      </c>
      <c r="G46" s="125">
        <v>0</v>
      </c>
    </row>
    <row r="47" spans="1:7" ht="10.5" customHeight="1">
      <c r="A47" s="125">
        <v>6400000</v>
      </c>
      <c r="B47" s="125">
        <v>6400000</v>
      </c>
      <c r="C47" s="125">
        <v>200000</v>
      </c>
      <c r="D47" s="128" t="s">
        <v>42</v>
      </c>
      <c r="E47" s="125">
        <v>0</v>
      </c>
      <c r="F47" s="125">
        <v>0</v>
      </c>
      <c r="G47" s="125">
        <v>0</v>
      </c>
    </row>
    <row r="48" spans="1:7" ht="10.5" customHeight="1">
      <c r="A48" s="125">
        <v>1600000</v>
      </c>
      <c r="B48" s="125">
        <v>1600000</v>
      </c>
      <c r="C48" s="125">
        <v>110000</v>
      </c>
      <c r="D48" s="128" t="s">
        <v>43</v>
      </c>
      <c r="E48" s="125">
        <v>0</v>
      </c>
      <c r="F48" s="125">
        <v>0</v>
      </c>
      <c r="G48" s="125">
        <v>0</v>
      </c>
    </row>
    <row r="49" spans="1:7" ht="10.5" customHeight="1">
      <c r="A49" s="125">
        <v>0</v>
      </c>
      <c r="B49" s="125">
        <v>0</v>
      </c>
      <c r="C49" s="125">
        <v>0</v>
      </c>
      <c r="D49" s="128" t="s">
        <v>63</v>
      </c>
      <c r="E49" s="125">
        <v>0</v>
      </c>
      <c r="F49" s="125">
        <v>0</v>
      </c>
      <c r="G49" s="125">
        <v>0</v>
      </c>
    </row>
    <row r="50" spans="1:7" ht="10.5" customHeight="1">
      <c r="A50" s="125">
        <v>500000</v>
      </c>
      <c r="B50" s="125">
        <v>500000</v>
      </c>
      <c r="C50" s="125">
        <v>500000</v>
      </c>
      <c r="D50" s="128" t="s">
        <v>254</v>
      </c>
      <c r="E50" s="125">
        <v>0</v>
      </c>
      <c r="F50" s="125">
        <v>0</v>
      </c>
      <c r="G50" s="125">
        <v>0</v>
      </c>
    </row>
    <row r="51" spans="1:7" ht="10.5" customHeight="1">
      <c r="A51" s="125">
        <v>211720</v>
      </c>
      <c r="B51" s="125">
        <v>211720</v>
      </c>
      <c r="C51" s="125">
        <v>0</v>
      </c>
      <c r="D51" s="128" t="s">
        <v>124</v>
      </c>
      <c r="E51" s="125">
        <v>0</v>
      </c>
      <c r="F51" s="125">
        <v>0</v>
      </c>
      <c r="G51" s="125">
        <v>0</v>
      </c>
    </row>
    <row r="52" spans="1:7" ht="10.5" customHeight="1">
      <c r="A52" s="125">
        <v>120000</v>
      </c>
      <c r="B52" s="125">
        <v>120000</v>
      </c>
      <c r="C52" s="125">
        <v>20000</v>
      </c>
      <c r="D52" s="128" t="s">
        <v>72</v>
      </c>
      <c r="E52" s="125">
        <v>0</v>
      </c>
      <c r="F52" s="125">
        <v>0</v>
      </c>
      <c r="G52" s="125">
        <v>0</v>
      </c>
    </row>
    <row r="53" spans="1:7" ht="10.5" customHeight="1">
      <c r="A53" s="125">
        <v>8135000</v>
      </c>
      <c r="B53" s="125">
        <v>8135000</v>
      </c>
      <c r="C53" s="125">
        <v>625000</v>
      </c>
      <c r="D53" s="128" t="s">
        <v>44</v>
      </c>
      <c r="E53" s="125">
        <v>0</v>
      </c>
      <c r="F53" s="125">
        <v>0</v>
      </c>
      <c r="G53" s="125">
        <v>0</v>
      </c>
    </row>
    <row r="54" spans="1:7" ht="10.5" customHeight="1">
      <c r="A54" s="125">
        <v>1000000</v>
      </c>
      <c r="B54" s="125">
        <v>1000000</v>
      </c>
      <c r="C54" s="125">
        <v>100000</v>
      </c>
      <c r="D54" s="128" t="s">
        <v>45</v>
      </c>
      <c r="E54" s="125">
        <v>0</v>
      </c>
      <c r="F54" s="125">
        <v>0</v>
      </c>
      <c r="G54" s="125">
        <v>0</v>
      </c>
    </row>
    <row r="55" spans="1:7" ht="10.5" customHeight="1">
      <c r="A55" s="125">
        <v>37899350</v>
      </c>
      <c r="B55" s="125">
        <v>37899350</v>
      </c>
      <c r="C55" s="125">
        <v>1150000</v>
      </c>
      <c r="D55" s="128" t="s">
        <v>46</v>
      </c>
      <c r="E55" s="125">
        <v>0</v>
      </c>
      <c r="F55" s="125">
        <v>0</v>
      </c>
      <c r="G55" s="125">
        <v>0</v>
      </c>
    </row>
    <row r="56" spans="1:7" ht="10.5" customHeight="1">
      <c r="A56" s="125">
        <v>11644760</v>
      </c>
      <c r="B56" s="125">
        <v>11644760</v>
      </c>
      <c r="C56" s="125">
        <v>4150000</v>
      </c>
      <c r="D56" s="128" t="s">
        <v>47</v>
      </c>
      <c r="E56" s="125">
        <v>0</v>
      </c>
      <c r="F56" s="125">
        <v>0</v>
      </c>
      <c r="G56" s="125">
        <v>0</v>
      </c>
    </row>
    <row r="57" spans="1:7" ht="10.5" customHeight="1">
      <c r="A57" s="125">
        <v>46197834</v>
      </c>
      <c r="B57" s="125">
        <v>46197834</v>
      </c>
      <c r="C57" s="125">
        <v>4445373</v>
      </c>
      <c r="D57" s="128" t="s">
        <v>48</v>
      </c>
      <c r="E57" s="125">
        <v>0</v>
      </c>
      <c r="F57" s="125">
        <v>0</v>
      </c>
      <c r="G57" s="125">
        <v>0</v>
      </c>
    </row>
    <row r="58" spans="1:7" ht="10.5" customHeight="1">
      <c r="A58" s="125">
        <v>14902346</v>
      </c>
      <c r="B58" s="125">
        <v>14902346</v>
      </c>
      <c r="C58" s="125">
        <v>1513237</v>
      </c>
      <c r="D58" s="128" t="s">
        <v>49</v>
      </c>
      <c r="E58" s="125">
        <v>0</v>
      </c>
      <c r="F58" s="125">
        <v>0</v>
      </c>
      <c r="G58" s="125">
        <v>0</v>
      </c>
    </row>
    <row r="59" spans="1:7" ht="10.5" customHeight="1">
      <c r="A59" s="125">
        <v>15213130</v>
      </c>
      <c r="B59" s="125">
        <v>15213130</v>
      </c>
      <c r="C59" s="125">
        <v>0</v>
      </c>
      <c r="D59" s="128" t="s">
        <v>64</v>
      </c>
      <c r="E59" s="125">
        <v>0</v>
      </c>
      <c r="F59" s="125">
        <v>0</v>
      </c>
      <c r="G59" s="125">
        <v>0</v>
      </c>
    </row>
    <row r="60" spans="1:7" ht="10.5" customHeight="1">
      <c r="A60" s="125">
        <v>2926999</v>
      </c>
      <c r="B60" s="125">
        <v>2926999</v>
      </c>
      <c r="C60" s="125">
        <v>0</v>
      </c>
      <c r="D60" s="128" t="s">
        <v>73</v>
      </c>
      <c r="E60" s="125">
        <v>0</v>
      </c>
      <c r="F60" s="125">
        <v>0</v>
      </c>
      <c r="G60" s="125">
        <v>0</v>
      </c>
    </row>
    <row r="61" spans="1:7" ht="10.5" customHeight="1">
      <c r="A61" s="125">
        <v>415560</v>
      </c>
      <c r="B61" s="125">
        <v>415560</v>
      </c>
      <c r="C61" s="125">
        <v>0</v>
      </c>
      <c r="D61" s="128" t="s">
        <v>220</v>
      </c>
      <c r="E61" s="125">
        <v>0</v>
      </c>
      <c r="F61" s="125">
        <v>0</v>
      </c>
      <c r="G61" s="125">
        <v>0</v>
      </c>
    </row>
    <row r="62" spans="1:7" ht="10.5" customHeight="1">
      <c r="A62" s="125">
        <v>681720</v>
      </c>
      <c r="B62" s="125">
        <v>681720</v>
      </c>
      <c r="C62" s="125">
        <v>33580</v>
      </c>
      <c r="D62" s="128" t="s">
        <v>65</v>
      </c>
      <c r="E62" s="125">
        <v>0</v>
      </c>
      <c r="F62" s="125">
        <v>0</v>
      </c>
      <c r="G62" s="125">
        <v>0</v>
      </c>
    </row>
    <row r="63" spans="1:7" ht="10.5" customHeight="1">
      <c r="A63" s="125">
        <v>734300</v>
      </c>
      <c r="B63" s="125">
        <v>734300</v>
      </c>
      <c r="C63" s="125">
        <v>0</v>
      </c>
      <c r="D63" s="128" t="s">
        <v>66</v>
      </c>
      <c r="E63" s="125">
        <v>0</v>
      </c>
      <c r="F63" s="125">
        <v>0</v>
      </c>
      <c r="G63" s="125">
        <v>0</v>
      </c>
    </row>
    <row r="64" spans="1:7" ht="10.5" customHeight="1">
      <c r="A64" s="125">
        <v>3729700</v>
      </c>
      <c r="B64" s="125">
        <v>3729700</v>
      </c>
      <c r="C64" s="125">
        <v>571950</v>
      </c>
      <c r="D64" s="128" t="s">
        <v>50</v>
      </c>
      <c r="E64" s="125">
        <v>0</v>
      </c>
      <c r="F64" s="125">
        <v>0</v>
      </c>
      <c r="G64" s="125">
        <v>0</v>
      </c>
    </row>
    <row r="65" spans="1:7" ht="10.5" customHeight="1">
      <c r="A65" s="125">
        <v>23333150</v>
      </c>
      <c r="B65" s="125">
        <v>23333150</v>
      </c>
      <c r="C65" s="125">
        <v>2030000</v>
      </c>
      <c r="D65" s="128" t="s">
        <v>51</v>
      </c>
      <c r="E65" s="125">
        <v>0</v>
      </c>
      <c r="F65" s="125">
        <v>0</v>
      </c>
      <c r="G65" s="125">
        <v>0</v>
      </c>
    </row>
    <row r="66" spans="1:7" ht="10.5" customHeight="1">
      <c r="A66" s="125">
        <v>1605280</v>
      </c>
      <c r="B66" s="125">
        <v>1605280</v>
      </c>
      <c r="C66" s="125">
        <v>860180</v>
      </c>
      <c r="D66" s="128" t="s">
        <v>52</v>
      </c>
      <c r="E66" s="125">
        <v>0</v>
      </c>
      <c r="F66" s="125">
        <v>0</v>
      </c>
      <c r="G66" s="125">
        <v>0</v>
      </c>
    </row>
    <row r="67" spans="1:7" ht="10.5" customHeight="1">
      <c r="A67" s="125">
        <v>3183800</v>
      </c>
      <c r="B67" s="125">
        <v>3183800</v>
      </c>
      <c r="C67" s="125">
        <v>367800</v>
      </c>
      <c r="D67" s="128" t="s">
        <v>53</v>
      </c>
      <c r="E67" s="125">
        <v>0</v>
      </c>
      <c r="F67" s="125">
        <v>0</v>
      </c>
      <c r="G67" s="125">
        <v>0</v>
      </c>
    </row>
    <row r="68" spans="1:7" ht="10.5" customHeight="1">
      <c r="A68" s="125">
        <v>7967800</v>
      </c>
      <c r="B68" s="125">
        <v>7967800</v>
      </c>
      <c r="C68" s="125">
        <v>1042050</v>
      </c>
      <c r="D68" s="128" t="s">
        <v>54</v>
      </c>
      <c r="E68" s="125">
        <v>0</v>
      </c>
      <c r="F68" s="125">
        <v>0</v>
      </c>
      <c r="G68" s="125">
        <v>0</v>
      </c>
    </row>
    <row r="69" spans="1:7" ht="10.5" customHeight="1">
      <c r="A69" s="125">
        <v>3519170</v>
      </c>
      <c r="B69" s="125">
        <v>3519170</v>
      </c>
      <c r="C69" s="125">
        <v>263400</v>
      </c>
      <c r="D69" s="128" t="s">
        <v>55</v>
      </c>
      <c r="E69" s="125">
        <v>0</v>
      </c>
      <c r="F69" s="125">
        <v>0</v>
      </c>
      <c r="G69" s="125">
        <v>0</v>
      </c>
    </row>
    <row r="70" spans="1:7" ht="10.5" customHeight="1">
      <c r="A70" s="125">
        <v>4000</v>
      </c>
      <c r="B70" s="125">
        <v>4000</v>
      </c>
      <c r="C70" s="125">
        <v>0</v>
      </c>
      <c r="D70" s="128" t="s">
        <v>125</v>
      </c>
      <c r="E70" s="125">
        <v>0</v>
      </c>
      <c r="F70" s="125">
        <v>0</v>
      </c>
      <c r="G70" s="125">
        <v>0</v>
      </c>
    </row>
    <row r="71" spans="1:7" ht="10.5" customHeight="1">
      <c r="A71" s="125">
        <v>1923630</v>
      </c>
      <c r="B71" s="125">
        <v>1923630</v>
      </c>
      <c r="C71" s="125">
        <v>0</v>
      </c>
      <c r="D71" s="128" t="s">
        <v>56</v>
      </c>
      <c r="E71" s="125">
        <v>0</v>
      </c>
      <c r="F71" s="125">
        <v>0</v>
      </c>
      <c r="G71" s="125">
        <v>0</v>
      </c>
    </row>
    <row r="72" spans="1:7" ht="10.5" customHeight="1">
      <c r="A72" s="125">
        <v>10116670</v>
      </c>
      <c r="B72" s="125">
        <v>10116670</v>
      </c>
      <c r="C72" s="125">
        <v>988700</v>
      </c>
      <c r="D72" s="128" t="s">
        <v>57</v>
      </c>
      <c r="E72" s="125">
        <v>0</v>
      </c>
      <c r="F72" s="125">
        <v>0</v>
      </c>
      <c r="G72" s="125">
        <v>0</v>
      </c>
    </row>
    <row r="73" spans="1:7" ht="10.5" customHeight="1">
      <c r="A73" s="125">
        <v>1820000</v>
      </c>
      <c r="B73" s="125">
        <v>1820000</v>
      </c>
      <c r="C73" s="125">
        <v>0</v>
      </c>
      <c r="D73" s="128" t="s">
        <v>67</v>
      </c>
      <c r="E73" s="125">
        <v>0</v>
      </c>
      <c r="F73" s="125">
        <v>0</v>
      </c>
      <c r="G73" s="125">
        <v>0</v>
      </c>
    </row>
    <row r="74" spans="1:7" ht="10.5" customHeight="1">
      <c r="A74" s="125">
        <v>6314900</v>
      </c>
      <c r="B74" s="125">
        <v>6314900</v>
      </c>
      <c r="C74" s="125">
        <v>759600</v>
      </c>
      <c r="D74" s="128" t="s">
        <v>58</v>
      </c>
      <c r="E74" s="125">
        <v>0</v>
      </c>
      <c r="F74" s="125">
        <v>0</v>
      </c>
      <c r="G74" s="125">
        <v>0</v>
      </c>
    </row>
    <row r="75" spans="1:7" ht="10.5" customHeight="1">
      <c r="A75" s="125">
        <v>2335320</v>
      </c>
      <c r="B75" s="125">
        <v>2335320</v>
      </c>
      <c r="C75" s="125">
        <v>63600</v>
      </c>
      <c r="D75" s="128" t="s">
        <v>59</v>
      </c>
      <c r="E75" s="125">
        <v>0</v>
      </c>
      <c r="F75" s="125">
        <v>0</v>
      </c>
      <c r="G75" s="125">
        <v>0</v>
      </c>
    </row>
    <row r="76" spans="1:7" ht="10.5" customHeight="1">
      <c r="A76" s="125">
        <v>1028629018</v>
      </c>
      <c r="B76" s="125">
        <v>2927803454</v>
      </c>
      <c r="C76" s="125">
        <v>191794200</v>
      </c>
      <c r="D76" s="128" t="s">
        <v>60</v>
      </c>
      <c r="E76" s="125">
        <v>191794200</v>
      </c>
      <c r="F76" s="125">
        <v>2927803454</v>
      </c>
      <c r="G76" s="125">
        <v>1028629018</v>
      </c>
    </row>
  </sheetData>
  <mergeCells count="3">
    <mergeCell ref="A1:C1"/>
    <mergeCell ref="D1:D2"/>
    <mergeCell ref="E1:G1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5"/>
  <sheetViews>
    <sheetView topLeftCell="A19" workbookViewId="0">
      <selection activeCell="E20" sqref="E20"/>
    </sheetView>
  </sheetViews>
  <sheetFormatPr defaultRowHeight="16.5"/>
  <cols>
    <col min="1" max="1" width="13.625" style="132" customWidth="1"/>
    <col min="2" max="3" width="10.25" style="133" customWidth="1"/>
    <col min="4" max="4" width="10.625" style="134" customWidth="1"/>
    <col min="5" max="5" width="42.625" style="103" customWidth="1"/>
    <col min="6" max="6" width="12.125" style="1" customWidth="1"/>
  </cols>
  <sheetData>
    <row r="1" spans="1:5" ht="15.75" customHeight="1">
      <c r="A1" s="203" t="s">
        <v>292</v>
      </c>
      <c r="B1" s="203"/>
      <c r="C1" s="203"/>
      <c r="D1" s="203"/>
      <c r="E1" s="203"/>
    </row>
    <row r="2" spans="1:5" ht="11.25" customHeight="1">
      <c r="A2" s="158" t="s">
        <v>291</v>
      </c>
      <c r="B2" s="135" t="s">
        <v>255</v>
      </c>
      <c r="C2" s="135" t="s">
        <v>256</v>
      </c>
      <c r="D2" s="136" t="s">
        <v>257</v>
      </c>
      <c r="E2" s="149"/>
    </row>
    <row r="3" spans="1:5" ht="11.25" customHeight="1">
      <c r="A3" s="148" t="s">
        <v>293</v>
      </c>
      <c r="B3" s="138"/>
      <c r="C3" s="137">
        <v>31924000</v>
      </c>
      <c r="D3" s="137">
        <v>300548000</v>
      </c>
      <c r="E3" s="150" t="s">
        <v>259</v>
      </c>
    </row>
    <row r="4" spans="1:5" ht="11.25" customHeight="1">
      <c r="A4" s="148" t="s">
        <v>25</v>
      </c>
      <c r="B4" s="138"/>
      <c r="C4" s="137">
        <v>21300520</v>
      </c>
      <c r="D4" s="137">
        <v>197472800</v>
      </c>
      <c r="E4" s="150" t="s">
        <v>260</v>
      </c>
    </row>
    <row r="5" spans="1:5" ht="11.25" customHeight="1">
      <c r="A5" s="148" t="s">
        <v>26</v>
      </c>
      <c r="B5" s="138"/>
      <c r="C5" s="137">
        <v>2860000</v>
      </c>
      <c r="D5" s="137">
        <v>36248000</v>
      </c>
      <c r="E5" s="150" t="s">
        <v>261</v>
      </c>
    </row>
    <row r="6" spans="1:5" ht="11.25" customHeight="1">
      <c r="A6" s="148" t="s">
        <v>27</v>
      </c>
      <c r="B6" s="138"/>
      <c r="C6" s="137">
        <v>0</v>
      </c>
      <c r="D6" s="137">
        <v>733000</v>
      </c>
      <c r="E6" s="150"/>
    </row>
    <row r="7" spans="1:5" ht="11.25" customHeight="1">
      <c r="A7" s="148" t="s">
        <v>134</v>
      </c>
      <c r="B7" s="138"/>
      <c r="C7" s="137">
        <v>0</v>
      </c>
      <c r="D7" s="137">
        <v>3234000</v>
      </c>
      <c r="E7" s="150"/>
    </row>
    <row r="8" spans="1:5" ht="11.25" customHeight="1">
      <c r="A8" s="148" t="s">
        <v>28</v>
      </c>
      <c r="B8" s="138"/>
      <c r="C8" s="137">
        <v>110000</v>
      </c>
      <c r="D8" s="137">
        <v>5309090</v>
      </c>
      <c r="E8" s="150" t="s">
        <v>262</v>
      </c>
    </row>
    <row r="9" spans="1:5" ht="11.25" customHeight="1">
      <c r="A9" s="148" t="s">
        <v>29</v>
      </c>
      <c r="B9" s="138"/>
      <c r="C9" s="137">
        <v>1905000</v>
      </c>
      <c r="D9" s="137">
        <v>20701000</v>
      </c>
      <c r="E9" s="150" t="s">
        <v>263</v>
      </c>
    </row>
    <row r="10" spans="1:5" ht="11.25" customHeight="1">
      <c r="A10" s="148" t="s">
        <v>30</v>
      </c>
      <c r="B10" s="138"/>
      <c r="C10" s="137">
        <v>3513250</v>
      </c>
      <c r="D10" s="137">
        <v>19275010</v>
      </c>
      <c r="E10" s="150" t="s">
        <v>264</v>
      </c>
    </row>
    <row r="11" spans="1:5" ht="11.25" customHeight="1">
      <c r="A11" s="148" t="s">
        <v>71</v>
      </c>
      <c r="B11" s="138"/>
      <c r="C11" s="137">
        <v>0</v>
      </c>
      <c r="D11" s="137">
        <v>11597160</v>
      </c>
      <c r="E11" s="150"/>
    </row>
    <row r="12" spans="1:5" ht="11.25" customHeight="1">
      <c r="A12" s="148" t="s">
        <v>122</v>
      </c>
      <c r="B12" s="138"/>
      <c r="C12" s="137">
        <v>1200000</v>
      </c>
      <c r="D12" s="137">
        <v>2630000</v>
      </c>
      <c r="E12" s="150" t="s">
        <v>265</v>
      </c>
    </row>
    <row r="13" spans="1:5" ht="11.25" customHeight="1">
      <c r="A13" s="148" t="s">
        <v>31</v>
      </c>
      <c r="B13" s="138"/>
      <c r="C13" s="137">
        <v>0</v>
      </c>
      <c r="D13" s="137">
        <v>1680000</v>
      </c>
      <c r="E13" s="150"/>
    </row>
    <row r="14" spans="1:5" ht="11.25" customHeight="1">
      <c r="A14" s="148" t="s">
        <v>123</v>
      </c>
      <c r="B14" s="138"/>
      <c r="C14" s="137">
        <v>100000</v>
      </c>
      <c r="D14" s="137">
        <v>350000</v>
      </c>
      <c r="E14" s="150" t="s">
        <v>266</v>
      </c>
    </row>
    <row r="15" spans="1:5" ht="11.25" customHeight="1">
      <c r="A15" s="148" t="s">
        <v>61</v>
      </c>
      <c r="B15" s="138"/>
      <c r="C15" s="137">
        <v>0</v>
      </c>
      <c r="D15" s="137">
        <v>4326052</v>
      </c>
      <c r="E15" s="150"/>
    </row>
    <row r="16" spans="1:5" ht="11.25" customHeight="1">
      <c r="A16" s="148" t="s">
        <v>207</v>
      </c>
      <c r="B16" s="138"/>
      <c r="C16" s="137">
        <v>50000</v>
      </c>
      <c r="D16" s="137">
        <v>200000</v>
      </c>
      <c r="E16" s="150" t="s">
        <v>267</v>
      </c>
    </row>
    <row r="17" spans="1:5" ht="11.25" customHeight="1">
      <c r="A17" s="145"/>
      <c r="B17" s="138"/>
      <c r="C17" s="139">
        <f>SUM(C3:C16)</f>
        <v>62962770</v>
      </c>
      <c r="D17" s="140">
        <f>SUM(D3:D16)</f>
        <v>604304112</v>
      </c>
      <c r="E17" s="150"/>
    </row>
    <row r="18" spans="1:5" ht="11.25" customHeight="1">
      <c r="A18" s="148" t="s">
        <v>33</v>
      </c>
      <c r="B18" s="137">
        <v>551000</v>
      </c>
      <c r="C18" s="138"/>
      <c r="D18" s="137">
        <v>7903800</v>
      </c>
      <c r="E18" s="150" t="s">
        <v>268</v>
      </c>
    </row>
    <row r="19" spans="1:5" ht="11.25" customHeight="1">
      <c r="A19" s="148" t="s">
        <v>34</v>
      </c>
      <c r="B19" s="137">
        <v>514770</v>
      </c>
      <c r="C19" s="138"/>
      <c r="D19" s="137">
        <v>10280920</v>
      </c>
      <c r="E19" s="150" t="s">
        <v>269</v>
      </c>
    </row>
    <row r="20" spans="1:5" ht="28.5" customHeight="1">
      <c r="A20" s="148" t="s">
        <v>35</v>
      </c>
      <c r="B20" s="137">
        <v>11934000</v>
      </c>
      <c r="C20" s="138"/>
      <c r="D20" s="137">
        <v>62918513</v>
      </c>
      <c r="E20" s="156" t="s">
        <v>270</v>
      </c>
    </row>
    <row r="21" spans="1:5" ht="12" customHeight="1">
      <c r="A21" s="148" t="s">
        <v>36</v>
      </c>
      <c r="B21" s="137">
        <v>1399730</v>
      </c>
      <c r="C21" s="138"/>
      <c r="D21" s="137">
        <v>33817330</v>
      </c>
      <c r="E21" s="150" t="s">
        <v>271</v>
      </c>
    </row>
    <row r="22" spans="1:5" ht="12" customHeight="1">
      <c r="A22" s="148" t="s">
        <v>62</v>
      </c>
      <c r="B22" s="137">
        <v>0</v>
      </c>
      <c r="C22" s="138"/>
      <c r="D22" s="137">
        <v>3249160</v>
      </c>
      <c r="E22" s="150"/>
    </row>
    <row r="23" spans="1:5" ht="12" customHeight="1">
      <c r="A23" s="148" t="s">
        <v>37</v>
      </c>
      <c r="B23" s="137">
        <v>0</v>
      </c>
      <c r="C23" s="138"/>
      <c r="D23" s="137">
        <v>190000000</v>
      </c>
      <c r="E23" s="150"/>
    </row>
    <row r="24" spans="1:5" ht="12" customHeight="1">
      <c r="A24" s="148" t="s">
        <v>30</v>
      </c>
      <c r="B24" s="137">
        <v>3513250</v>
      </c>
      <c r="C24" s="138"/>
      <c r="D24" s="137">
        <v>19275010</v>
      </c>
      <c r="E24" s="150" t="s">
        <v>272</v>
      </c>
    </row>
    <row r="25" spans="1:5" ht="12" customHeight="1">
      <c r="A25" s="148" t="s">
        <v>38</v>
      </c>
      <c r="B25" s="137">
        <v>1000000</v>
      </c>
      <c r="C25" s="138"/>
      <c r="D25" s="137">
        <v>11000000</v>
      </c>
      <c r="E25" s="150"/>
    </row>
    <row r="26" spans="1:5" ht="12" customHeight="1">
      <c r="A26" s="148" t="s">
        <v>39</v>
      </c>
      <c r="B26" s="137">
        <v>1000000</v>
      </c>
      <c r="C26" s="138"/>
      <c r="D26" s="137">
        <v>10000000</v>
      </c>
      <c r="E26" s="150"/>
    </row>
    <row r="27" spans="1:5" ht="12" customHeight="1">
      <c r="A27" s="148" t="s">
        <v>40</v>
      </c>
      <c r="B27" s="137">
        <v>1000000</v>
      </c>
      <c r="C27" s="138"/>
      <c r="D27" s="137">
        <v>13600000</v>
      </c>
      <c r="E27" s="150"/>
    </row>
    <row r="28" spans="1:5" ht="12" customHeight="1">
      <c r="A28" s="148" t="s">
        <v>41</v>
      </c>
      <c r="B28" s="137">
        <v>500000</v>
      </c>
      <c r="C28" s="138"/>
      <c r="D28" s="137">
        <v>5000000</v>
      </c>
      <c r="E28" s="150"/>
    </row>
    <row r="29" spans="1:5" ht="12" customHeight="1">
      <c r="A29" s="148" t="s">
        <v>42</v>
      </c>
      <c r="B29" s="137">
        <v>200000</v>
      </c>
      <c r="C29" s="138"/>
      <c r="D29" s="137">
        <v>6400000</v>
      </c>
      <c r="E29" s="150"/>
    </row>
    <row r="30" spans="1:5" ht="12" customHeight="1">
      <c r="A30" s="148" t="s">
        <v>43</v>
      </c>
      <c r="B30" s="137">
        <v>110000</v>
      </c>
      <c r="C30" s="138"/>
      <c r="D30" s="137">
        <v>1600000</v>
      </c>
      <c r="E30" s="150"/>
    </row>
    <row r="31" spans="1:5" ht="12" customHeight="1">
      <c r="A31" s="148" t="s">
        <v>63</v>
      </c>
      <c r="B31" s="137">
        <v>0</v>
      </c>
      <c r="C31" s="138"/>
      <c r="D31" s="137">
        <v>0</v>
      </c>
      <c r="E31" s="150"/>
    </row>
    <row r="32" spans="1:5" ht="12" customHeight="1">
      <c r="A32" s="148" t="s">
        <v>254</v>
      </c>
      <c r="B32" s="137">
        <v>500000</v>
      </c>
      <c r="C32" s="138"/>
      <c r="D32" s="137">
        <v>500000</v>
      </c>
      <c r="E32" s="150" t="s">
        <v>273</v>
      </c>
    </row>
    <row r="33" spans="1:5" ht="12" customHeight="1">
      <c r="A33" s="148" t="s">
        <v>124</v>
      </c>
      <c r="B33" s="137">
        <v>0</v>
      </c>
      <c r="C33" s="138"/>
      <c r="D33" s="137">
        <v>211720</v>
      </c>
      <c r="E33" s="150"/>
    </row>
    <row r="34" spans="1:5" ht="12" customHeight="1">
      <c r="A34" s="148" t="s">
        <v>72</v>
      </c>
      <c r="B34" s="137">
        <v>20000</v>
      </c>
      <c r="C34" s="138"/>
      <c r="D34" s="137">
        <v>120000</v>
      </c>
      <c r="E34" s="150" t="s">
        <v>274</v>
      </c>
    </row>
    <row r="35" spans="1:5" ht="12" customHeight="1">
      <c r="A35" s="148" t="s">
        <v>44</v>
      </c>
      <c r="B35" s="137">
        <v>625000</v>
      </c>
      <c r="C35" s="138"/>
      <c r="D35" s="137">
        <v>8135000</v>
      </c>
      <c r="E35" s="150" t="s">
        <v>275</v>
      </c>
    </row>
    <row r="36" spans="1:5" ht="12" customHeight="1">
      <c r="A36" s="148" t="s">
        <v>45</v>
      </c>
      <c r="B36" s="137">
        <v>100000</v>
      </c>
      <c r="C36" s="138"/>
      <c r="D36" s="137">
        <v>1000000</v>
      </c>
      <c r="E36" s="150" t="s">
        <v>276</v>
      </c>
    </row>
    <row r="37" spans="1:5" ht="12" customHeight="1">
      <c r="A37" s="148" t="s">
        <v>46</v>
      </c>
      <c r="B37" s="137">
        <v>1150000</v>
      </c>
      <c r="C37" s="138"/>
      <c r="D37" s="137">
        <v>37899350</v>
      </c>
      <c r="E37" s="150" t="s">
        <v>277</v>
      </c>
    </row>
    <row r="38" spans="1:5" ht="12" customHeight="1">
      <c r="A38" s="148" t="s">
        <v>47</v>
      </c>
      <c r="B38" s="137">
        <v>4150000</v>
      </c>
      <c r="C38" s="138"/>
      <c r="D38" s="137">
        <v>11644760</v>
      </c>
      <c r="E38" s="150" t="s">
        <v>278</v>
      </c>
    </row>
    <row r="39" spans="1:5" ht="12" customHeight="1">
      <c r="A39" s="148" t="s">
        <v>48</v>
      </c>
      <c r="B39" s="137">
        <v>5958610</v>
      </c>
      <c r="C39" s="138"/>
      <c r="D39" s="137">
        <v>61100180</v>
      </c>
      <c r="E39" s="157" t="s">
        <v>279</v>
      </c>
    </row>
    <row r="40" spans="1:5" ht="12" customHeight="1">
      <c r="A40" s="148" t="s">
        <v>64</v>
      </c>
      <c r="B40" s="137">
        <v>0</v>
      </c>
      <c r="C40" s="138"/>
      <c r="D40" s="137">
        <v>15213130</v>
      </c>
      <c r="E40" s="150"/>
    </row>
    <row r="41" spans="1:5" ht="12" customHeight="1">
      <c r="A41" s="148" t="s">
        <v>73</v>
      </c>
      <c r="B41" s="137">
        <v>0</v>
      </c>
      <c r="C41" s="138"/>
      <c r="D41" s="137">
        <v>2926999</v>
      </c>
      <c r="E41" s="150"/>
    </row>
    <row r="42" spans="1:5" ht="12" customHeight="1">
      <c r="A42" s="148" t="s">
        <v>220</v>
      </c>
      <c r="B42" s="137">
        <v>0</v>
      </c>
      <c r="C42" s="138"/>
      <c r="D42" s="137">
        <v>415560</v>
      </c>
      <c r="E42" s="150"/>
    </row>
    <row r="43" spans="1:5" ht="12" customHeight="1">
      <c r="A43" s="148" t="s">
        <v>65</v>
      </c>
      <c r="B43" s="137">
        <v>33580</v>
      </c>
      <c r="C43" s="138"/>
      <c r="D43" s="137">
        <v>681720</v>
      </c>
      <c r="E43" s="150" t="s">
        <v>280</v>
      </c>
    </row>
    <row r="44" spans="1:5" ht="12" customHeight="1">
      <c r="A44" s="148" t="s">
        <v>66</v>
      </c>
      <c r="B44" s="137">
        <v>0</v>
      </c>
      <c r="C44" s="138"/>
      <c r="D44" s="137">
        <v>734300</v>
      </c>
      <c r="E44" s="150"/>
    </row>
    <row r="45" spans="1:5" ht="12" customHeight="1">
      <c r="A45" s="148" t="s">
        <v>50</v>
      </c>
      <c r="B45" s="137">
        <v>571950</v>
      </c>
      <c r="C45" s="138"/>
      <c r="D45" s="137">
        <v>3729700</v>
      </c>
      <c r="E45" s="150" t="s">
        <v>281</v>
      </c>
    </row>
    <row r="46" spans="1:5" ht="12" customHeight="1">
      <c r="A46" s="148" t="s">
        <v>51</v>
      </c>
      <c r="B46" s="137">
        <v>2030000</v>
      </c>
      <c r="C46" s="138"/>
      <c r="D46" s="137">
        <v>23333150</v>
      </c>
      <c r="E46" s="150" t="s">
        <v>282</v>
      </c>
    </row>
    <row r="47" spans="1:5" ht="12" customHeight="1">
      <c r="A47" s="148" t="s">
        <v>52</v>
      </c>
      <c r="B47" s="137">
        <v>860180</v>
      </c>
      <c r="C47" s="138"/>
      <c r="D47" s="137">
        <v>1605280</v>
      </c>
      <c r="E47" s="150" t="s">
        <v>283</v>
      </c>
    </row>
    <row r="48" spans="1:5" ht="12" customHeight="1">
      <c r="A48" s="148" t="s">
        <v>53</v>
      </c>
      <c r="B48" s="137">
        <v>367800</v>
      </c>
      <c r="C48" s="138"/>
      <c r="D48" s="137">
        <v>3183800</v>
      </c>
      <c r="E48" s="150" t="s">
        <v>284</v>
      </c>
    </row>
    <row r="49" spans="1:5" ht="12" customHeight="1">
      <c r="A49" s="148" t="s">
        <v>54</v>
      </c>
      <c r="B49" s="137">
        <v>1042050</v>
      </c>
      <c r="C49" s="138"/>
      <c r="D49" s="137">
        <v>7967800</v>
      </c>
      <c r="E49" s="150" t="s">
        <v>285</v>
      </c>
    </row>
    <row r="50" spans="1:5" ht="12" customHeight="1">
      <c r="A50" s="148" t="s">
        <v>55</v>
      </c>
      <c r="B50" s="137">
        <v>263400</v>
      </c>
      <c r="C50" s="138"/>
      <c r="D50" s="137">
        <v>3519170</v>
      </c>
      <c r="E50" s="150" t="s">
        <v>286</v>
      </c>
    </row>
    <row r="51" spans="1:5" ht="12" customHeight="1">
      <c r="A51" s="148" t="s">
        <v>125</v>
      </c>
      <c r="B51" s="137">
        <v>0</v>
      </c>
      <c r="C51" s="138"/>
      <c r="D51" s="137">
        <v>4000</v>
      </c>
      <c r="E51" s="150"/>
    </row>
    <row r="52" spans="1:5" ht="12" customHeight="1">
      <c r="A52" s="148" t="s">
        <v>56</v>
      </c>
      <c r="B52" s="137">
        <v>0</v>
      </c>
      <c r="C52" s="138"/>
      <c r="D52" s="137">
        <v>1923630</v>
      </c>
      <c r="E52" s="150"/>
    </row>
    <row r="53" spans="1:5" ht="12" customHeight="1">
      <c r="A53" s="148" t="s">
        <v>57</v>
      </c>
      <c r="B53" s="137">
        <v>988700</v>
      </c>
      <c r="C53" s="138"/>
      <c r="D53" s="137">
        <v>10116670</v>
      </c>
      <c r="E53" s="150" t="s">
        <v>287</v>
      </c>
    </row>
    <row r="54" spans="1:5" ht="12" customHeight="1">
      <c r="A54" s="148" t="s">
        <v>67</v>
      </c>
      <c r="B54" s="137">
        <v>0</v>
      </c>
      <c r="C54" s="138"/>
      <c r="D54" s="137">
        <v>1820000</v>
      </c>
      <c r="E54" s="150"/>
    </row>
    <row r="55" spans="1:5" ht="12" customHeight="1">
      <c r="A55" s="148" t="s">
        <v>58</v>
      </c>
      <c r="B55" s="137">
        <v>759600</v>
      </c>
      <c r="C55" s="138"/>
      <c r="D55" s="137">
        <v>6314900</v>
      </c>
      <c r="E55" s="150" t="s">
        <v>288</v>
      </c>
    </row>
    <row r="56" spans="1:5" ht="12" customHeight="1">
      <c r="A56" s="148" t="s">
        <v>59</v>
      </c>
      <c r="B56" s="137">
        <v>63600</v>
      </c>
      <c r="C56" s="138"/>
      <c r="D56" s="137">
        <v>2335320</v>
      </c>
      <c r="E56" s="150" t="s">
        <v>289</v>
      </c>
    </row>
    <row r="57" spans="1:5" ht="12" customHeight="1">
      <c r="A57" s="148" t="s">
        <v>294</v>
      </c>
      <c r="B57" s="137"/>
      <c r="C57" s="138"/>
      <c r="D57" s="137">
        <v>780000</v>
      </c>
      <c r="E57" s="150"/>
    </row>
    <row r="58" spans="1:5" ht="12" customHeight="1">
      <c r="A58" s="148"/>
      <c r="B58" s="140">
        <f>SUM(B18:B56)</f>
        <v>41207220</v>
      </c>
      <c r="C58" s="141"/>
      <c r="D58" s="140">
        <f>SUM(D18:D57)</f>
        <v>582260872</v>
      </c>
      <c r="E58" s="150"/>
    </row>
    <row r="59" spans="1:5" ht="12" customHeight="1">
      <c r="A59" s="142" t="s">
        <v>126</v>
      </c>
      <c r="B59" s="143"/>
      <c r="C59" s="143"/>
      <c r="D59" s="143"/>
      <c r="E59" s="151"/>
    </row>
    <row r="60" spans="1:5" ht="12" customHeight="1">
      <c r="A60" s="142" t="s">
        <v>127</v>
      </c>
      <c r="B60" s="143"/>
      <c r="C60" s="143">
        <v>39798149</v>
      </c>
      <c r="D60" s="143"/>
      <c r="E60" s="151"/>
    </row>
    <row r="61" spans="1:5" ht="12" customHeight="1">
      <c r="A61" s="142" t="s">
        <v>128</v>
      </c>
      <c r="B61" s="144">
        <v>1389540</v>
      </c>
      <c r="C61" s="144"/>
      <c r="D61" s="144"/>
      <c r="E61" s="152"/>
    </row>
    <row r="62" spans="1:5" ht="12" customHeight="1">
      <c r="A62" s="142" t="s">
        <v>129</v>
      </c>
      <c r="B62" s="143">
        <v>54734159</v>
      </c>
      <c r="C62" s="143"/>
      <c r="D62" s="143"/>
      <c r="E62" s="153"/>
    </row>
    <row r="63" spans="1:5" ht="12" customHeight="1">
      <c r="A63" s="142" t="s">
        <v>258</v>
      </c>
      <c r="B63" s="143">
        <v>4000000</v>
      </c>
      <c r="C63" s="143"/>
      <c r="D63" s="143"/>
      <c r="E63" s="154"/>
    </row>
    <row r="64" spans="1:5" ht="12" customHeight="1">
      <c r="A64" s="101" t="s">
        <v>208</v>
      </c>
      <c r="B64" s="143">
        <v>1630000</v>
      </c>
      <c r="C64" s="143">
        <v>200000</v>
      </c>
      <c r="D64" s="143"/>
      <c r="E64" s="150" t="s">
        <v>290</v>
      </c>
    </row>
    <row r="65" spans="1:5" ht="11.25" customHeight="1">
      <c r="A65" s="146"/>
      <c r="B65" s="147">
        <f>SUM(B58:B64)</f>
        <v>102960919</v>
      </c>
      <c r="C65" s="147">
        <f>SUM(C17:C64)</f>
        <v>102960919</v>
      </c>
      <c r="D65" s="146"/>
      <c r="E65" s="155"/>
    </row>
  </sheetData>
  <mergeCells count="1">
    <mergeCell ref="A1:E1"/>
  </mergeCells>
  <phoneticPr fontId="1" type="noConversion"/>
  <pageMargins left="0.49" right="0.23" top="0.23622047244094491" bottom="0.23622047244094491" header="0.23622047244094491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"/>
  <sheetViews>
    <sheetView topLeftCell="A19" workbookViewId="0">
      <selection activeCell="A52" sqref="A52"/>
    </sheetView>
  </sheetViews>
  <sheetFormatPr defaultRowHeight="16.5"/>
  <cols>
    <col min="1" max="1" width="13.625" style="41" customWidth="1"/>
    <col min="2" max="2" width="13.5" customWidth="1"/>
    <col min="3" max="3" width="13.125" customWidth="1"/>
    <col min="4" max="4" width="13.25" customWidth="1"/>
    <col min="5" max="5" width="34.125" style="34" customWidth="1"/>
  </cols>
  <sheetData>
    <row r="1" spans="1:5" ht="17.25">
      <c r="C1" s="204" t="s">
        <v>168</v>
      </c>
      <c r="D1" s="204"/>
    </row>
    <row r="2" spans="1:5" ht="14.25" customHeight="1">
      <c r="A2" s="66" t="s">
        <v>166</v>
      </c>
      <c r="B2" s="64" t="s">
        <v>89</v>
      </c>
      <c r="C2" s="64" t="s">
        <v>132</v>
      </c>
      <c r="D2" s="64" t="s">
        <v>135</v>
      </c>
      <c r="E2" s="63"/>
    </row>
    <row r="3" spans="1:5" ht="14.25" customHeight="1">
      <c r="A3" s="68" t="s">
        <v>24</v>
      </c>
      <c r="B3" s="69">
        <v>27771000</v>
      </c>
      <c r="C3" s="69"/>
      <c r="D3" s="69">
        <v>180628000</v>
      </c>
      <c r="E3" s="46" t="s">
        <v>142</v>
      </c>
    </row>
    <row r="4" spans="1:5" ht="14.25" customHeight="1">
      <c r="A4" s="68" t="s">
        <v>25</v>
      </c>
      <c r="B4" s="69">
        <v>16644090</v>
      </c>
      <c r="C4" s="69"/>
      <c r="D4" s="69">
        <v>117611480</v>
      </c>
      <c r="E4" s="45" t="s">
        <v>143</v>
      </c>
    </row>
    <row r="5" spans="1:5" ht="14.25" customHeight="1">
      <c r="A5" s="68" t="s">
        <v>26</v>
      </c>
      <c r="B5" s="69">
        <v>3740000</v>
      </c>
      <c r="C5" s="69"/>
      <c r="D5" s="69">
        <v>22858000</v>
      </c>
      <c r="E5" s="45" t="s">
        <v>144</v>
      </c>
    </row>
    <row r="6" spans="1:5" ht="14.25" customHeight="1">
      <c r="A6" s="68" t="s">
        <v>27</v>
      </c>
      <c r="B6" s="69">
        <v>0</v>
      </c>
      <c r="C6" s="69"/>
      <c r="D6" s="69">
        <v>733000</v>
      </c>
      <c r="E6" s="45"/>
    </row>
    <row r="7" spans="1:5" ht="14.25" customHeight="1">
      <c r="A7" s="68" t="s">
        <v>30</v>
      </c>
      <c r="B7" s="69">
        <v>3164730</v>
      </c>
      <c r="C7" s="69"/>
      <c r="D7" s="69">
        <v>11832090</v>
      </c>
      <c r="E7" s="45" t="s">
        <v>145</v>
      </c>
    </row>
    <row r="8" spans="1:5" ht="14.25" customHeight="1">
      <c r="A8" s="68" t="s">
        <v>71</v>
      </c>
      <c r="B8" s="69">
        <v>1773350</v>
      </c>
      <c r="C8" s="69"/>
      <c r="D8" s="69">
        <v>9769010</v>
      </c>
      <c r="E8" s="45" t="s">
        <v>146</v>
      </c>
    </row>
    <row r="9" spans="1:5" ht="14.25" customHeight="1">
      <c r="A9" s="68" t="s">
        <v>122</v>
      </c>
      <c r="B9" s="69">
        <v>0</v>
      </c>
      <c r="C9" s="69"/>
      <c r="D9" s="69">
        <v>660000</v>
      </c>
      <c r="E9" s="45"/>
    </row>
    <row r="10" spans="1:5" ht="14.25" customHeight="1">
      <c r="A10" s="68" t="s">
        <v>123</v>
      </c>
      <c r="B10" s="69">
        <v>0</v>
      </c>
      <c r="C10" s="69"/>
      <c r="D10" s="69">
        <v>250000</v>
      </c>
      <c r="E10" s="45"/>
    </row>
    <row r="11" spans="1:5" ht="14.25" customHeight="1">
      <c r="A11" s="68" t="s">
        <v>61</v>
      </c>
      <c r="B11" s="69">
        <v>26869</v>
      </c>
      <c r="C11" s="69"/>
      <c r="D11" s="69">
        <v>118525</v>
      </c>
      <c r="E11" s="45" t="s">
        <v>147</v>
      </c>
    </row>
    <row r="12" spans="1:5" ht="14.25" customHeight="1">
      <c r="A12" s="68"/>
      <c r="B12" s="70">
        <f>SUM(B3:B11)</f>
        <v>53120039</v>
      </c>
      <c r="C12" s="70"/>
      <c r="D12" s="70">
        <f>SUM(D3:D11)</f>
        <v>344460105</v>
      </c>
      <c r="E12" s="45"/>
    </row>
    <row r="13" spans="1:5" ht="14.25" customHeight="1">
      <c r="A13" s="68" t="s">
        <v>33</v>
      </c>
      <c r="B13" s="63"/>
      <c r="C13" s="69">
        <v>168000</v>
      </c>
      <c r="D13" s="69">
        <v>4436800</v>
      </c>
      <c r="E13" s="45" t="s">
        <v>148</v>
      </c>
    </row>
    <row r="14" spans="1:5" ht="14.25" customHeight="1">
      <c r="A14" s="68" t="s">
        <v>34</v>
      </c>
      <c r="B14" s="63"/>
      <c r="C14" s="69">
        <v>1226400</v>
      </c>
      <c r="D14" s="69">
        <v>7342800</v>
      </c>
      <c r="E14" s="45" t="s">
        <v>149</v>
      </c>
    </row>
    <row r="15" spans="1:5" ht="29.25">
      <c r="A15" s="68" t="s">
        <v>35</v>
      </c>
      <c r="B15" s="63"/>
      <c r="C15" s="69">
        <v>8452500</v>
      </c>
      <c r="D15" s="69">
        <v>37311513</v>
      </c>
      <c r="E15" s="65" t="s">
        <v>141</v>
      </c>
    </row>
    <row r="16" spans="1:5" ht="13.5" customHeight="1">
      <c r="A16" s="68" t="s">
        <v>36</v>
      </c>
      <c r="B16" s="63"/>
      <c r="C16" s="69">
        <v>1572950</v>
      </c>
      <c r="D16" s="69">
        <v>12543780</v>
      </c>
      <c r="E16" s="63" t="s">
        <v>136</v>
      </c>
    </row>
    <row r="17" spans="1:5" ht="13.5" customHeight="1">
      <c r="A17" s="68" t="s">
        <v>62</v>
      </c>
      <c r="B17" s="63"/>
      <c r="C17" s="69">
        <v>15000</v>
      </c>
      <c r="D17" s="69">
        <v>3560880</v>
      </c>
      <c r="E17" s="63"/>
    </row>
    <row r="18" spans="1:5" ht="13.5" customHeight="1">
      <c r="A18" s="68" t="s">
        <v>37</v>
      </c>
      <c r="B18" s="63"/>
      <c r="C18" s="69">
        <v>40000000</v>
      </c>
      <c r="D18" s="69">
        <v>140000000</v>
      </c>
      <c r="E18" s="43" t="s">
        <v>140</v>
      </c>
    </row>
    <row r="19" spans="1:5" ht="13.5" customHeight="1">
      <c r="A19" s="68" t="s">
        <v>30</v>
      </c>
      <c r="B19" s="63"/>
      <c r="C19" s="69">
        <v>3164730</v>
      </c>
      <c r="D19" s="69">
        <v>11832090</v>
      </c>
      <c r="E19" s="46" t="s">
        <v>150</v>
      </c>
    </row>
    <row r="20" spans="1:5" ht="13.5" customHeight="1">
      <c r="A20" s="68" t="s">
        <v>38</v>
      </c>
      <c r="B20" s="63"/>
      <c r="C20" s="69">
        <v>1000000</v>
      </c>
      <c r="D20" s="69">
        <v>7000000</v>
      </c>
      <c r="E20" s="45"/>
    </row>
    <row r="21" spans="1:5" ht="13.5" customHeight="1">
      <c r="A21" s="68" t="s">
        <v>39</v>
      </c>
      <c r="B21" s="63"/>
      <c r="C21" s="69">
        <v>1000000</v>
      </c>
      <c r="D21" s="69">
        <v>6000000</v>
      </c>
      <c r="E21" s="45"/>
    </row>
    <row r="22" spans="1:5" ht="13.5" customHeight="1">
      <c r="A22" s="68" t="s">
        <v>40</v>
      </c>
      <c r="B22" s="63"/>
      <c r="C22" s="69">
        <v>1000000</v>
      </c>
      <c r="D22" s="69">
        <v>7800000</v>
      </c>
      <c r="E22" s="45"/>
    </row>
    <row r="23" spans="1:5" ht="13.5" customHeight="1">
      <c r="A23" s="68" t="s">
        <v>41</v>
      </c>
      <c r="B23" s="63"/>
      <c r="C23" s="69">
        <v>1000000</v>
      </c>
      <c r="D23" s="69">
        <v>3000000</v>
      </c>
      <c r="E23" s="45"/>
    </row>
    <row r="24" spans="1:5" ht="13.5" customHeight="1">
      <c r="A24" s="68" t="s">
        <v>42</v>
      </c>
      <c r="B24" s="63"/>
      <c r="C24" s="69">
        <v>200000</v>
      </c>
      <c r="D24" s="69">
        <v>5600000</v>
      </c>
      <c r="E24" s="45"/>
    </row>
    <row r="25" spans="1:5" ht="13.5" customHeight="1">
      <c r="A25" s="68" t="s">
        <v>43</v>
      </c>
      <c r="B25" s="63"/>
      <c r="C25" s="69">
        <v>310000</v>
      </c>
      <c r="D25" s="69">
        <v>1060000</v>
      </c>
      <c r="E25" s="45"/>
    </row>
    <row r="26" spans="1:5" ht="13.5" customHeight="1">
      <c r="A26" s="68" t="s">
        <v>46</v>
      </c>
      <c r="B26" s="63"/>
      <c r="C26" s="69">
        <v>1773350</v>
      </c>
      <c r="D26" s="69">
        <v>9007340</v>
      </c>
      <c r="E26" s="45" t="s">
        <v>151</v>
      </c>
    </row>
    <row r="27" spans="1:5" ht="13.5" customHeight="1">
      <c r="A27" s="68" t="s">
        <v>47</v>
      </c>
      <c r="B27" s="63"/>
      <c r="C27" s="69">
        <v>0</v>
      </c>
      <c r="D27" s="69">
        <v>106000</v>
      </c>
      <c r="E27" s="45"/>
    </row>
    <row r="28" spans="1:5" ht="13.5" customHeight="1">
      <c r="A28" s="68" t="s">
        <v>48</v>
      </c>
      <c r="B28" s="63"/>
      <c r="C28" s="69">
        <v>5896830</v>
      </c>
      <c r="D28" s="69">
        <v>37265740</v>
      </c>
      <c r="E28" s="45"/>
    </row>
    <row r="29" spans="1:5" ht="13.5" customHeight="1">
      <c r="A29" s="68" t="s">
        <v>64</v>
      </c>
      <c r="B29" s="63"/>
      <c r="C29" s="69">
        <v>4229060</v>
      </c>
      <c r="D29" s="69">
        <v>9373360</v>
      </c>
      <c r="E29" s="45" t="s">
        <v>152</v>
      </c>
    </row>
    <row r="30" spans="1:5" ht="13.5" customHeight="1">
      <c r="A30" s="68" t="s">
        <v>73</v>
      </c>
      <c r="B30" s="63"/>
      <c r="C30" s="69">
        <v>0</v>
      </c>
      <c r="D30" s="69">
        <v>1743666</v>
      </c>
      <c r="E30" s="45"/>
    </row>
    <row r="31" spans="1:5" ht="13.5" customHeight="1">
      <c r="A31" s="68" t="s">
        <v>65</v>
      </c>
      <c r="B31" s="63"/>
      <c r="C31" s="69">
        <v>20000</v>
      </c>
      <c r="D31" s="69">
        <v>508140</v>
      </c>
      <c r="E31" s="45" t="s">
        <v>153</v>
      </c>
    </row>
    <row r="32" spans="1:5" ht="13.5" customHeight="1">
      <c r="A32" s="68" t="s">
        <v>66</v>
      </c>
      <c r="B32" s="63"/>
      <c r="C32" s="69">
        <v>190000</v>
      </c>
      <c r="D32" s="69">
        <v>698000</v>
      </c>
      <c r="E32" s="45" t="s">
        <v>154</v>
      </c>
    </row>
    <row r="33" spans="1:5" ht="13.5" customHeight="1">
      <c r="A33" s="68" t="s">
        <v>50</v>
      </c>
      <c r="B33" s="63"/>
      <c r="C33" s="69">
        <v>381150</v>
      </c>
      <c r="D33" s="69">
        <v>2261750</v>
      </c>
      <c r="E33" s="45" t="s">
        <v>155</v>
      </c>
    </row>
    <row r="34" spans="1:5" ht="13.5" customHeight="1">
      <c r="A34" s="68" t="s">
        <v>51</v>
      </c>
      <c r="B34" s="63"/>
      <c r="C34" s="69">
        <v>1531300</v>
      </c>
      <c r="D34" s="69">
        <v>16068790</v>
      </c>
      <c r="E34" s="45" t="s">
        <v>156</v>
      </c>
    </row>
    <row r="35" spans="1:5" ht="13.5" customHeight="1">
      <c r="A35" s="68" t="s">
        <v>52</v>
      </c>
      <c r="B35" s="63"/>
      <c r="C35" s="69">
        <v>50000</v>
      </c>
      <c r="D35" s="69">
        <v>576810</v>
      </c>
      <c r="E35" s="45" t="s">
        <v>157</v>
      </c>
    </row>
    <row r="36" spans="1:5" ht="13.5" customHeight="1">
      <c r="A36" s="68" t="s">
        <v>53</v>
      </c>
      <c r="B36" s="63"/>
      <c r="C36" s="69">
        <v>337000</v>
      </c>
      <c r="D36" s="69">
        <v>1805000</v>
      </c>
      <c r="E36" s="45" t="s">
        <v>158</v>
      </c>
    </row>
    <row r="37" spans="1:5" ht="13.5" customHeight="1">
      <c r="A37" s="68" t="s">
        <v>54</v>
      </c>
      <c r="B37" s="63"/>
      <c r="C37" s="69">
        <v>761550</v>
      </c>
      <c r="D37" s="69">
        <v>4641100</v>
      </c>
      <c r="E37" s="45" t="s">
        <v>159</v>
      </c>
    </row>
    <row r="38" spans="1:5" ht="13.5" customHeight="1">
      <c r="A38" s="68" t="s">
        <v>55</v>
      </c>
      <c r="B38" s="63"/>
      <c r="C38" s="69">
        <v>260390</v>
      </c>
      <c r="D38" s="69">
        <v>2415970</v>
      </c>
      <c r="E38" s="45" t="s">
        <v>160</v>
      </c>
    </row>
    <row r="39" spans="1:5" ht="13.5" customHeight="1">
      <c r="A39" s="68" t="s">
        <v>125</v>
      </c>
      <c r="B39" s="63"/>
      <c r="C39" s="69">
        <v>2000</v>
      </c>
      <c r="D39" s="69">
        <v>4000</v>
      </c>
      <c r="E39" s="45" t="s">
        <v>161</v>
      </c>
    </row>
    <row r="40" spans="1:5" ht="13.5" customHeight="1">
      <c r="A40" s="68" t="s">
        <v>56</v>
      </c>
      <c r="B40" s="63"/>
      <c r="C40" s="69">
        <v>950400</v>
      </c>
      <c r="D40" s="69">
        <v>1511840</v>
      </c>
      <c r="E40" s="45" t="s">
        <v>162</v>
      </c>
    </row>
    <row r="41" spans="1:5" ht="13.5" customHeight="1">
      <c r="A41" s="68" t="s">
        <v>57</v>
      </c>
      <c r="B41" s="63"/>
      <c r="C41" s="69">
        <v>938240</v>
      </c>
      <c r="D41" s="69">
        <v>5970720</v>
      </c>
      <c r="E41" s="45" t="s">
        <v>163</v>
      </c>
    </row>
    <row r="42" spans="1:5" ht="13.5" customHeight="1">
      <c r="A42" s="68" t="s">
        <v>67</v>
      </c>
      <c r="B42" s="63"/>
      <c r="C42" s="69">
        <v>0</v>
      </c>
      <c r="D42" s="69">
        <v>1820000</v>
      </c>
      <c r="E42" s="45"/>
    </row>
    <row r="43" spans="1:5" ht="13.5" customHeight="1">
      <c r="A43" s="68" t="s">
        <v>58</v>
      </c>
      <c r="B43" s="63"/>
      <c r="C43" s="69">
        <v>300000</v>
      </c>
      <c r="D43" s="69">
        <v>3343000</v>
      </c>
      <c r="E43" s="45" t="s">
        <v>164</v>
      </c>
    </row>
    <row r="44" spans="1:5" ht="13.5" customHeight="1">
      <c r="A44" s="68" t="s">
        <v>59</v>
      </c>
      <c r="B44" s="63"/>
      <c r="C44" s="69">
        <v>37200</v>
      </c>
      <c r="D44" s="69">
        <v>1751660</v>
      </c>
      <c r="E44" s="45" t="s">
        <v>165</v>
      </c>
    </row>
    <row r="45" spans="1:5" ht="13.5" customHeight="1">
      <c r="A45" s="67"/>
      <c r="B45" s="63"/>
      <c r="C45" s="70">
        <f>SUM(C13:C44)</f>
        <v>76768050</v>
      </c>
      <c r="D45" s="70">
        <f>SUM(D13:D44)</f>
        <v>348360749</v>
      </c>
      <c r="E45" s="63"/>
    </row>
    <row r="46" spans="1:5" ht="12" customHeight="1">
      <c r="A46" s="39" t="s">
        <v>126</v>
      </c>
      <c r="B46" s="32">
        <v>70000</v>
      </c>
      <c r="C46" s="35"/>
      <c r="D46" s="35"/>
      <c r="E46" s="4"/>
    </row>
    <row r="47" spans="1:5" ht="12" customHeight="1">
      <c r="A47" s="39" t="s">
        <v>127</v>
      </c>
      <c r="B47" s="32">
        <v>74435154</v>
      </c>
      <c r="C47" s="35"/>
      <c r="D47" s="35"/>
      <c r="E47" s="5"/>
    </row>
    <row r="48" spans="1:5" ht="12" customHeight="1">
      <c r="A48" s="39" t="s">
        <v>128</v>
      </c>
      <c r="B48" s="38"/>
      <c r="C48" s="36">
        <v>30000</v>
      </c>
      <c r="D48" s="37"/>
      <c r="E48" s="6"/>
    </row>
    <row r="49" spans="1:5" ht="12" customHeight="1">
      <c r="A49" s="39" t="s">
        <v>129</v>
      </c>
      <c r="B49" s="32"/>
      <c r="C49" s="32">
        <v>47002143</v>
      </c>
      <c r="D49" s="35"/>
      <c r="E49" s="7"/>
    </row>
    <row r="50" spans="1:5" ht="12" customHeight="1">
      <c r="A50" s="39" t="s">
        <v>139</v>
      </c>
      <c r="B50" s="35"/>
      <c r="C50" s="35">
        <v>4000000</v>
      </c>
      <c r="D50" s="35">
        <v>8000000</v>
      </c>
      <c r="E50" s="3"/>
    </row>
    <row r="51" spans="1:5" ht="12" customHeight="1">
      <c r="A51" s="39" t="s">
        <v>137</v>
      </c>
      <c r="B51" s="35"/>
      <c r="C51" s="35">
        <v>100000</v>
      </c>
      <c r="D51" s="35"/>
      <c r="E51" s="3"/>
    </row>
    <row r="52" spans="1:5" ht="12" customHeight="1">
      <c r="A52" s="39"/>
      <c r="B52" s="35">
        <v>275000</v>
      </c>
      <c r="C52" s="35"/>
      <c r="D52" s="35"/>
      <c r="E52" s="3"/>
    </row>
    <row r="53" spans="1:5" ht="12" customHeight="1">
      <c r="A53" s="44"/>
      <c r="B53" s="71">
        <f>SUM(B12:B52)</f>
        <v>127900193</v>
      </c>
      <c r="C53" s="71">
        <f>SUM(C45:C52)</f>
        <v>127900193</v>
      </c>
      <c r="D53" s="72"/>
      <c r="E53" s="73"/>
    </row>
    <row r="54" spans="1:5" ht="12" customHeight="1">
      <c r="A54" s="40" t="s">
        <v>130</v>
      </c>
      <c r="B54" s="31">
        <v>524406</v>
      </c>
      <c r="C54" s="31"/>
      <c r="D54" s="31">
        <v>19244886</v>
      </c>
      <c r="E54" s="4"/>
    </row>
    <row r="55" spans="1:5" ht="12" customHeight="1">
      <c r="A55" s="40" t="s">
        <v>131</v>
      </c>
      <c r="B55" s="31">
        <v>5322611</v>
      </c>
      <c r="C55" s="31">
        <v>200000</v>
      </c>
      <c r="D55" s="31">
        <v>74444272</v>
      </c>
      <c r="E55" s="42"/>
    </row>
    <row r="56" spans="1:5" ht="12" customHeight="1">
      <c r="A56" s="40" t="s">
        <v>138</v>
      </c>
      <c r="B56" s="31">
        <v>50305992</v>
      </c>
      <c r="C56" s="31"/>
      <c r="D56" s="33">
        <v>99281160</v>
      </c>
      <c r="E56" s="4" t="s">
        <v>167</v>
      </c>
    </row>
    <row r="57" spans="1:5" ht="12" customHeight="1">
      <c r="A57" s="40" t="s">
        <v>173</v>
      </c>
      <c r="B57" s="31"/>
      <c r="C57" s="31"/>
      <c r="D57" s="33">
        <v>84499470</v>
      </c>
      <c r="E57" s="4"/>
    </row>
  </sheetData>
  <mergeCells count="1">
    <mergeCell ref="C1:D1"/>
  </mergeCells>
  <phoneticPr fontId="1" type="noConversion"/>
  <pageMargins left="0.4" right="0.28000000000000003" top="0.34" bottom="0.19" header="0.3" footer="0.1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6"/>
  <sheetViews>
    <sheetView topLeftCell="A7" zoomScale="150" zoomScaleNormal="150" workbookViewId="0">
      <selection activeCell="A9" sqref="A9:H12"/>
    </sheetView>
  </sheetViews>
  <sheetFormatPr defaultRowHeight="16.5"/>
  <cols>
    <col min="4" max="4" width="8.875" customWidth="1"/>
    <col min="5" max="5" width="10.125" customWidth="1"/>
  </cols>
  <sheetData>
    <row r="1" spans="1:9" ht="17.25" thickBot="1"/>
    <row r="2" spans="1:9" ht="20.25" customHeight="1">
      <c r="A2" s="15" t="s">
        <v>91</v>
      </c>
      <c r="B2" s="16" t="s">
        <v>75</v>
      </c>
      <c r="C2" s="16" t="s">
        <v>76</v>
      </c>
      <c r="D2" s="16" t="s">
        <v>77</v>
      </c>
      <c r="E2" s="17" t="s">
        <v>78</v>
      </c>
      <c r="F2" s="15" t="s">
        <v>79</v>
      </c>
      <c r="G2" s="207">
        <v>84499470</v>
      </c>
      <c r="H2" s="208"/>
      <c r="I2" s="18" t="s">
        <v>80</v>
      </c>
    </row>
    <row r="3" spans="1:9" ht="23.25" customHeight="1">
      <c r="A3" s="19" t="s">
        <v>90</v>
      </c>
      <c r="B3" s="20">
        <v>2161670</v>
      </c>
      <c r="C3" s="21"/>
      <c r="D3" s="20">
        <v>18610480</v>
      </c>
      <c r="E3" s="22" t="s">
        <v>121</v>
      </c>
      <c r="F3" s="19" t="s">
        <v>81</v>
      </c>
      <c r="G3" s="209">
        <v>48975168</v>
      </c>
      <c r="H3" s="210"/>
      <c r="I3" s="211" t="s">
        <v>82</v>
      </c>
    </row>
    <row r="4" spans="1:9" ht="20.25" customHeight="1">
      <c r="A4" s="19" t="s">
        <v>83</v>
      </c>
      <c r="B4" s="23"/>
      <c r="C4" s="23">
        <v>200000</v>
      </c>
      <c r="D4" s="24">
        <v>67973778</v>
      </c>
      <c r="E4" s="25" t="s">
        <v>84</v>
      </c>
      <c r="F4" s="19" t="s">
        <v>85</v>
      </c>
      <c r="G4" s="209">
        <v>48000000</v>
      </c>
      <c r="H4" s="210"/>
      <c r="I4" s="211"/>
    </row>
    <row r="5" spans="1:9" ht="21.75" customHeight="1" thickBot="1">
      <c r="A5" s="26" t="s">
        <v>86</v>
      </c>
      <c r="B5" s="212">
        <v>270000</v>
      </c>
      <c r="C5" s="212"/>
      <c r="D5" s="27"/>
      <c r="E5" s="28"/>
      <c r="F5" s="26" t="s">
        <v>87</v>
      </c>
      <c r="G5" s="213">
        <v>37319434</v>
      </c>
      <c r="H5" s="214"/>
      <c r="I5" s="29" t="s">
        <v>88</v>
      </c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8" spans="1:9" ht="17.25" thickBot="1"/>
    <row r="9" spans="1:9" ht="17.25" thickBot="1">
      <c r="A9" s="59" t="s">
        <v>174</v>
      </c>
      <c r="B9" s="60" t="s">
        <v>175</v>
      </c>
      <c r="C9" s="60" t="s">
        <v>176</v>
      </c>
      <c r="D9" s="60" t="s">
        <v>177</v>
      </c>
      <c r="E9" s="61" t="s">
        <v>178</v>
      </c>
      <c r="F9" s="53" t="s">
        <v>179</v>
      </c>
      <c r="G9" s="48">
        <v>84499470</v>
      </c>
      <c r="H9" s="88" t="s">
        <v>180</v>
      </c>
    </row>
    <row r="10" spans="1:9" ht="17.25" thickTop="1">
      <c r="A10" s="57" t="s">
        <v>181</v>
      </c>
      <c r="B10" s="47">
        <v>350000</v>
      </c>
      <c r="C10" s="47"/>
      <c r="D10" s="47">
        <v>20090008</v>
      </c>
      <c r="E10" s="58"/>
      <c r="F10" s="54" t="s">
        <v>182</v>
      </c>
      <c r="G10" s="47">
        <v>99281160</v>
      </c>
      <c r="H10" s="205" t="s">
        <v>183</v>
      </c>
    </row>
    <row r="11" spans="1:9">
      <c r="A11" s="49" t="s">
        <v>184</v>
      </c>
      <c r="B11" s="47">
        <v>1280000</v>
      </c>
      <c r="C11" s="47">
        <v>200000</v>
      </c>
      <c r="D11" s="47">
        <v>65082143</v>
      </c>
      <c r="E11" s="102" t="s">
        <v>238</v>
      </c>
      <c r="F11" s="54" t="s">
        <v>185</v>
      </c>
      <c r="G11" s="89">
        <v>24000000</v>
      </c>
      <c r="H11" s="206"/>
    </row>
    <row r="12" spans="1:9" ht="17.25" thickBot="1">
      <c r="A12" s="50" t="s">
        <v>186</v>
      </c>
      <c r="B12" s="51">
        <v>525000</v>
      </c>
      <c r="C12" s="94">
        <v>525000</v>
      </c>
      <c r="D12" s="52"/>
      <c r="E12" s="56"/>
      <c r="F12" s="55" t="s">
        <v>187</v>
      </c>
      <c r="G12" s="91">
        <v>54734159</v>
      </c>
      <c r="H12" s="90" t="s">
        <v>188</v>
      </c>
    </row>
    <row r="15" spans="1:9">
      <c r="A15" s="39" t="s">
        <v>126</v>
      </c>
      <c r="B15" s="32">
        <v>70000</v>
      </c>
      <c r="C15" s="35"/>
      <c r="D15" s="35"/>
      <c r="E15" s="4"/>
    </row>
    <row r="16" spans="1:9">
      <c r="A16" s="39" t="s">
        <v>127</v>
      </c>
      <c r="B16" s="32">
        <v>74435154</v>
      </c>
      <c r="C16" s="35"/>
      <c r="D16" s="35"/>
      <c r="E16" s="5"/>
    </row>
    <row r="17" spans="1:5">
      <c r="A17" s="39" t="s">
        <v>128</v>
      </c>
      <c r="B17" s="38"/>
      <c r="C17" s="36">
        <v>30000</v>
      </c>
      <c r="D17" s="37"/>
      <c r="E17" s="6"/>
    </row>
    <row r="18" spans="1:5">
      <c r="A18" s="39" t="s">
        <v>129</v>
      </c>
      <c r="B18" s="32"/>
      <c r="D18" s="35"/>
      <c r="E18" s="7"/>
    </row>
    <row r="19" spans="1:5">
      <c r="A19" s="39" t="s">
        <v>139</v>
      </c>
      <c r="B19" s="35"/>
      <c r="C19" s="35">
        <v>4000000</v>
      </c>
      <c r="D19" s="35">
        <v>8000000</v>
      </c>
      <c r="E19" s="3"/>
    </row>
    <row r="20" spans="1:5">
      <c r="A20" s="39" t="s">
        <v>137</v>
      </c>
      <c r="B20" s="35"/>
      <c r="C20" s="35">
        <v>100000</v>
      </c>
      <c r="D20" s="35"/>
      <c r="E20" s="3"/>
    </row>
    <row r="21" spans="1:5">
      <c r="A21" s="39"/>
      <c r="B21" s="35">
        <v>275000</v>
      </c>
      <c r="C21" s="35"/>
      <c r="D21" s="35"/>
      <c r="E21" s="3"/>
    </row>
    <row r="22" spans="1:5">
      <c r="A22" s="44"/>
      <c r="B22" s="71" t="e">
        <f>SUM(#REF!)</f>
        <v>#REF!</v>
      </c>
      <c r="C22" s="71">
        <f>SUM(C14:C21)</f>
        <v>4130000</v>
      </c>
      <c r="D22" s="72"/>
      <c r="E22" s="73"/>
    </row>
    <row r="23" spans="1:5">
      <c r="A23" s="40" t="s">
        <v>130</v>
      </c>
      <c r="E23" s="4"/>
    </row>
    <row r="24" spans="1:5">
      <c r="A24" s="40" t="s">
        <v>131</v>
      </c>
      <c r="E24" s="42"/>
    </row>
    <row r="25" spans="1:5">
      <c r="A25" s="40" t="s">
        <v>138</v>
      </c>
      <c r="B25" s="31">
        <v>50305992</v>
      </c>
      <c r="C25" s="31"/>
      <c r="E25" s="4" t="s">
        <v>167</v>
      </c>
    </row>
    <row r="26" spans="1:5">
      <c r="A26" s="40" t="s">
        <v>173</v>
      </c>
      <c r="B26" s="31"/>
      <c r="C26" s="31"/>
      <c r="D26" s="33">
        <v>84499470</v>
      </c>
      <c r="E26" s="4"/>
    </row>
  </sheetData>
  <mergeCells count="7">
    <mergeCell ref="B5:C5"/>
    <mergeCell ref="G5:H5"/>
    <mergeCell ref="H10:H11"/>
    <mergeCell ref="G2:H2"/>
    <mergeCell ref="G3:H3"/>
    <mergeCell ref="I3:I4"/>
    <mergeCell ref="G4:H4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A3" sqref="A3:E22"/>
    </sheetView>
  </sheetViews>
  <sheetFormatPr defaultRowHeight="16.5"/>
  <cols>
    <col min="1" max="1" width="8.125" customWidth="1"/>
    <col min="2" max="2" width="10.375" customWidth="1"/>
    <col min="3" max="3" width="13.875" customWidth="1"/>
    <col min="4" max="4" width="13.25" customWidth="1"/>
    <col min="5" max="5" width="14.75" customWidth="1"/>
  </cols>
  <sheetData>
    <row r="1" spans="1:5">
      <c r="A1" s="107" t="s">
        <v>235</v>
      </c>
      <c r="B1" s="108"/>
      <c r="C1" s="108"/>
      <c r="D1" s="108"/>
      <c r="E1" s="108"/>
    </row>
    <row r="2" spans="1:5" ht="17.25" thickBot="1">
      <c r="A2" s="107"/>
      <c r="B2" s="108"/>
      <c r="C2" s="108"/>
      <c r="D2" s="108"/>
      <c r="E2" s="108"/>
    </row>
    <row r="3" spans="1:5">
      <c r="A3" s="76" t="s">
        <v>92</v>
      </c>
      <c r="B3" s="77" t="s">
        <v>93</v>
      </c>
      <c r="C3" s="77" t="s">
        <v>94</v>
      </c>
      <c r="D3" s="77" t="s">
        <v>95</v>
      </c>
      <c r="E3" s="78" t="s">
        <v>96</v>
      </c>
    </row>
    <row r="4" spans="1:5">
      <c r="A4" s="104" t="s">
        <v>97</v>
      </c>
      <c r="B4" s="105" t="s">
        <v>68</v>
      </c>
      <c r="C4" s="105" t="s">
        <v>98</v>
      </c>
      <c r="D4" s="105" t="s">
        <v>99</v>
      </c>
      <c r="E4" s="79" t="s">
        <v>102</v>
      </c>
    </row>
    <row r="5" spans="1:5">
      <c r="A5" s="109">
        <v>40818</v>
      </c>
      <c r="B5" s="75" t="s">
        <v>69</v>
      </c>
      <c r="C5" s="75" t="s">
        <v>107</v>
      </c>
      <c r="D5" s="75" t="s">
        <v>100</v>
      </c>
      <c r="E5" s="80" t="s">
        <v>103</v>
      </c>
    </row>
    <row r="6" spans="1:5">
      <c r="A6" s="110"/>
      <c r="B6" s="106" t="s">
        <v>70</v>
      </c>
      <c r="C6" s="106" t="s">
        <v>108</v>
      </c>
      <c r="D6" s="106" t="s">
        <v>101</v>
      </c>
      <c r="E6" s="81" t="s">
        <v>116</v>
      </c>
    </row>
    <row r="7" spans="1:5">
      <c r="A7" s="110"/>
      <c r="B7" s="105" t="s">
        <v>221</v>
      </c>
      <c r="C7" s="218" t="s">
        <v>74</v>
      </c>
      <c r="D7" s="219"/>
      <c r="E7" s="220"/>
    </row>
    <row r="8" spans="1:5">
      <c r="A8" s="110"/>
      <c r="B8" s="106" t="s">
        <v>209</v>
      </c>
      <c r="C8" s="215" t="s">
        <v>105</v>
      </c>
      <c r="D8" s="216"/>
      <c r="E8" s="217"/>
    </row>
    <row r="9" spans="1:5">
      <c r="A9" s="110"/>
      <c r="B9" s="105" t="s">
        <v>234</v>
      </c>
      <c r="C9" s="218" t="s">
        <v>223</v>
      </c>
      <c r="D9" s="219"/>
      <c r="E9" s="220"/>
    </row>
    <row r="10" spans="1:5">
      <c r="A10" s="111"/>
      <c r="B10" s="106" t="s">
        <v>222</v>
      </c>
      <c r="C10" s="215" t="s">
        <v>224</v>
      </c>
      <c r="D10" s="216"/>
      <c r="E10" s="217"/>
    </row>
    <row r="11" spans="1:5">
      <c r="A11" s="104" t="s">
        <v>106</v>
      </c>
      <c r="B11" s="105" t="s">
        <v>68</v>
      </c>
      <c r="C11" s="105" t="s">
        <v>104</v>
      </c>
      <c r="D11" s="105" t="s">
        <v>117</v>
      </c>
      <c r="E11" s="79" t="s">
        <v>111</v>
      </c>
    </row>
    <row r="12" spans="1:5">
      <c r="A12" s="109">
        <v>40825</v>
      </c>
      <c r="B12" s="75" t="s">
        <v>69</v>
      </c>
      <c r="C12" s="75" t="s">
        <v>169</v>
      </c>
      <c r="D12" s="75" t="s">
        <v>110</v>
      </c>
      <c r="E12" s="80" t="s">
        <v>100</v>
      </c>
    </row>
    <row r="13" spans="1:5">
      <c r="A13" s="111"/>
      <c r="B13" s="106" t="s">
        <v>70</v>
      </c>
      <c r="C13" s="106" t="s">
        <v>170</v>
      </c>
      <c r="D13" s="106" t="s">
        <v>225</v>
      </c>
      <c r="E13" s="81" t="s">
        <v>113</v>
      </c>
    </row>
    <row r="14" spans="1:5">
      <c r="A14" s="104" t="s">
        <v>114</v>
      </c>
      <c r="B14" s="105" t="s">
        <v>68</v>
      </c>
      <c r="C14" s="105" t="s">
        <v>226</v>
      </c>
      <c r="D14" s="105" t="s">
        <v>102</v>
      </c>
      <c r="E14" s="79" t="s">
        <v>109</v>
      </c>
    </row>
    <row r="15" spans="1:5">
      <c r="A15" s="109">
        <v>40832</v>
      </c>
      <c r="B15" s="75" t="s">
        <v>69</v>
      </c>
      <c r="C15" s="75" t="s">
        <v>115</v>
      </c>
      <c r="D15" s="75" t="s">
        <v>103</v>
      </c>
      <c r="E15" s="80" t="s">
        <v>112</v>
      </c>
    </row>
    <row r="16" spans="1:5">
      <c r="A16" s="111"/>
      <c r="B16" s="106" t="s">
        <v>70</v>
      </c>
      <c r="C16" s="106" t="s">
        <v>227</v>
      </c>
      <c r="D16" s="106" t="s">
        <v>116</v>
      </c>
      <c r="E16" s="81" t="s">
        <v>228</v>
      </c>
    </row>
    <row r="17" spans="1:5">
      <c r="A17" s="104" t="s">
        <v>118</v>
      </c>
      <c r="B17" s="105" t="s">
        <v>68</v>
      </c>
      <c r="C17" s="105" t="s">
        <v>119</v>
      </c>
      <c r="D17" s="105" t="s">
        <v>109</v>
      </c>
      <c r="E17" s="79" t="s">
        <v>211</v>
      </c>
    </row>
    <row r="18" spans="1:5">
      <c r="A18" s="109">
        <v>40839</v>
      </c>
      <c r="B18" s="75" t="s">
        <v>69</v>
      </c>
      <c r="C18" s="75" t="s">
        <v>171</v>
      </c>
      <c r="D18" s="75" t="s">
        <v>229</v>
      </c>
      <c r="E18" s="80" t="s">
        <v>99</v>
      </c>
    </row>
    <row r="19" spans="1:5">
      <c r="A19" s="111"/>
      <c r="B19" s="106" t="s">
        <v>70</v>
      </c>
      <c r="C19" s="106" t="s">
        <v>120</v>
      </c>
      <c r="D19" s="106" t="s">
        <v>230</v>
      </c>
      <c r="E19" s="81" t="s">
        <v>101</v>
      </c>
    </row>
    <row r="20" spans="1:5">
      <c r="A20" s="104" t="s">
        <v>172</v>
      </c>
      <c r="B20" s="105" t="s">
        <v>68</v>
      </c>
      <c r="C20" s="105" t="s">
        <v>104</v>
      </c>
      <c r="D20" s="116" t="s">
        <v>111</v>
      </c>
      <c r="E20" s="112" t="s">
        <v>233</v>
      </c>
    </row>
    <row r="21" spans="1:5">
      <c r="A21" s="109">
        <v>40846</v>
      </c>
      <c r="B21" s="75" t="s">
        <v>69</v>
      </c>
      <c r="C21" s="75" t="s">
        <v>210</v>
      </c>
      <c r="D21" s="116" t="s">
        <v>231</v>
      </c>
      <c r="E21" s="113" t="s">
        <v>169</v>
      </c>
    </row>
    <row r="22" spans="1:5" ht="17.25" thickBot="1">
      <c r="A22" s="114"/>
      <c r="B22" s="82" t="s">
        <v>70</v>
      </c>
      <c r="C22" s="82" t="s">
        <v>228</v>
      </c>
      <c r="D22" s="117" t="s">
        <v>232</v>
      </c>
      <c r="E22" s="115" t="s">
        <v>170</v>
      </c>
    </row>
  </sheetData>
  <mergeCells count="4">
    <mergeCell ref="C10:E10"/>
    <mergeCell ref="C7:E7"/>
    <mergeCell ref="C8:E8"/>
    <mergeCell ref="C9:E9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A4" sqref="A4:E19"/>
    </sheetView>
  </sheetViews>
  <sheetFormatPr defaultRowHeight="16.5"/>
  <cols>
    <col min="1" max="1" width="7.375" customWidth="1"/>
    <col min="2" max="2" width="10" customWidth="1"/>
    <col min="3" max="3" width="12.375" customWidth="1"/>
    <col min="4" max="4" width="12.875" customWidth="1"/>
    <col min="5" max="5" width="12.625" customWidth="1"/>
    <col min="6" max="6" width="34" customWidth="1"/>
  </cols>
  <sheetData>
    <row r="1" spans="1:5">
      <c r="A1" s="74"/>
    </row>
    <row r="2" spans="1:5">
      <c r="A2" s="107" t="s">
        <v>250</v>
      </c>
      <c r="B2" s="108"/>
      <c r="C2" s="108"/>
      <c r="D2" s="108"/>
      <c r="E2" s="108"/>
    </row>
    <row r="3" spans="1:5" ht="17.25" thickBot="1">
      <c r="A3" s="107"/>
      <c r="B3" s="108"/>
      <c r="C3" s="108"/>
      <c r="D3" s="108"/>
      <c r="E3" s="108"/>
    </row>
    <row r="4" spans="1:5">
      <c r="A4" s="175" t="s">
        <v>92</v>
      </c>
      <c r="B4" s="178" t="s">
        <v>93</v>
      </c>
      <c r="C4" s="77" t="s">
        <v>94</v>
      </c>
      <c r="D4" s="77" t="s">
        <v>95</v>
      </c>
      <c r="E4" s="78" t="s">
        <v>96</v>
      </c>
    </row>
    <row r="5" spans="1:5">
      <c r="A5" s="182"/>
      <c r="B5" s="179" t="s">
        <v>68</v>
      </c>
      <c r="C5" s="173" t="s">
        <v>243</v>
      </c>
      <c r="D5" s="105" t="s">
        <v>251</v>
      </c>
      <c r="E5" s="79" t="s">
        <v>117</v>
      </c>
    </row>
    <row r="6" spans="1:5">
      <c r="A6" s="183"/>
      <c r="B6" s="180" t="s">
        <v>69</v>
      </c>
      <c r="C6" s="174" t="s">
        <v>244</v>
      </c>
      <c r="D6" s="75" t="s">
        <v>99</v>
      </c>
      <c r="E6" s="80" t="s">
        <v>112</v>
      </c>
    </row>
    <row r="7" spans="1:5">
      <c r="A7" s="184" t="s">
        <v>97</v>
      </c>
      <c r="B7" s="181" t="s">
        <v>70</v>
      </c>
      <c r="C7" s="177" t="s">
        <v>252</v>
      </c>
      <c r="D7" s="106" t="s">
        <v>101</v>
      </c>
      <c r="E7" s="81" t="s">
        <v>225</v>
      </c>
    </row>
    <row r="8" spans="1:5">
      <c r="A8" s="183">
        <v>40853</v>
      </c>
      <c r="B8" s="174" t="s">
        <v>221</v>
      </c>
      <c r="C8" s="218" t="s">
        <v>246</v>
      </c>
      <c r="D8" s="219"/>
      <c r="E8" s="220"/>
    </row>
    <row r="9" spans="1:5">
      <c r="A9" s="185"/>
      <c r="B9" s="177" t="s">
        <v>245</v>
      </c>
      <c r="C9" s="215" t="s">
        <v>247</v>
      </c>
      <c r="D9" s="216"/>
      <c r="E9" s="217"/>
    </row>
    <row r="10" spans="1:5">
      <c r="A10" s="185"/>
      <c r="B10" s="173" t="s">
        <v>249</v>
      </c>
      <c r="C10" s="218" t="s">
        <v>223</v>
      </c>
      <c r="D10" s="219"/>
      <c r="E10" s="220"/>
    </row>
    <row r="11" spans="1:5">
      <c r="A11" s="186"/>
      <c r="B11" s="177" t="s">
        <v>222</v>
      </c>
      <c r="C11" s="215" t="s">
        <v>224</v>
      </c>
      <c r="D11" s="216"/>
      <c r="E11" s="217"/>
    </row>
    <row r="12" spans="1:5">
      <c r="A12" s="176" t="s">
        <v>106</v>
      </c>
      <c r="B12" s="105" t="s">
        <v>68</v>
      </c>
      <c r="C12" s="105" t="s">
        <v>225</v>
      </c>
      <c r="D12" s="105" t="s">
        <v>230</v>
      </c>
      <c r="E12" s="79" t="s">
        <v>111</v>
      </c>
    </row>
    <row r="13" spans="1:5">
      <c r="A13" s="109">
        <v>40860</v>
      </c>
      <c r="B13" s="75" t="s">
        <v>69</v>
      </c>
      <c r="C13" s="75" t="s">
        <v>107</v>
      </c>
      <c r="D13" s="75" t="s">
        <v>109</v>
      </c>
      <c r="E13" s="80" t="s">
        <v>100</v>
      </c>
    </row>
    <row r="14" spans="1:5">
      <c r="A14" s="111"/>
      <c r="B14" s="106" t="s">
        <v>70</v>
      </c>
      <c r="C14" s="106" t="s">
        <v>108</v>
      </c>
      <c r="D14" s="106" t="s">
        <v>104</v>
      </c>
      <c r="E14" s="81" t="s">
        <v>113</v>
      </c>
    </row>
    <row r="15" spans="1:5">
      <c r="A15" s="104" t="s">
        <v>114</v>
      </c>
      <c r="B15" s="105" t="s">
        <v>68</v>
      </c>
      <c r="C15" s="105" t="s">
        <v>248</v>
      </c>
      <c r="D15" s="105" t="s">
        <v>102</v>
      </c>
      <c r="E15" s="79" t="s">
        <v>119</v>
      </c>
    </row>
    <row r="16" spans="1:5">
      <c r="A16" s="109">
        <v>40867</v>
      </c>
      <c r="B16" s="75" t="s">
        <v>69</v>
      </c>
      <c r="C16" s="75" t="s">
        <v>115</v>
      </c>
      <c r="D16" s="75" t="s">
        <v>103</v>
      </c>
      <c r="E16" s="80" t="s">
        <v>112</v>
      </c>
    </row>
    <row r="17" spans="1:5">
      <c r="A17" s="111"/>
      <c r="B17" s="106" t="s">
        <v>70</v>
      </c>
      <c r="C17" s="106" t="s">
        <v>120</v>
      </c>
      <c r="D17" s="106" t="s">
        <v>228</v>
      </c>
      <c r="E17" s="81" t="s">
        <v>116</v>
      </c>
    </row>
    <row r="18" spans="1:5">
      <c r="A18" s="104" t="s">
        <v>118</v>
      </c>
      <c r="B18" s="105" t="s">
        <v>68</v>
      </c>
      <c r="C18" s="105" t="s">
        <v>111</v>
      </c>
      <c r="D18" s="105" t="s">
        <v>109</v>
      </c>
      <c r="E18" s="79" t="s">
        <v>211</v>
      </c>
    </row>
    <row r="19" spans="1:5" ht="17.25" thickBot="1">
      <c r="A19" s="121">
        <v>40874</v>
      </c>
      <c r="B19" s="82" t="s">
        <v>69</v>
      </c>
      <c r="C19" s="82" t="s">
        <v>171</v>
      </c>
      <c r="D19" s="82" t="s">
        <v>229</v>
      </c>
      <c r="E19" s="122" t="s">
        <v>253</v>
      </c>
    </row>
  </sheetData>
  <mergeCells count="4">
    <mergeCell ref="C8:E8"/>
    <mergeCell ref="C9:E9"/>
    <mergeCell ref="C10:E10"/>
    <mergeCell ref="C11:E1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7" sqref="C27"/>
    </sheetView>
  </sheetViews>
  <sheetFormatPr defaultRowHeight="16.5"/>
  <cols>
    <col min="1" max="1" width="13.125" style="30" customWidth="1"/>
    <col min="2" max="2" width="9.625" customWidth="1"/>
    <col min="3" max="3" width="39.625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주보</vt:lpstr>
      <vt:lpstr>합계잔액</vt:lpstr>
      <vt:lpstr>수지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a</cp:lastModifiedBy>
  <cp:lastPrinted>2011-11-08T04:42:52Z</cp:lastPrinted>
  <dcterms:created xsi:type="dcterms:W3CDTF">2011-02-02T00:54:59Z</dcterms:created>
  <dcterms:modified xsi:type="dcterms:W3CDTF">2011-11-09T01:50:13Z</dcterms:modified>
</cp:coreProperties>
</file>