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C56" i="3"/>
  <c r="C63" s="1"/>
  <c r="D56"/>
  <c r="B19"/>
  <c r="B63" s="1"/>
  <c r="D19"/>
  <c r="E18" i="2"/>
  <c r="B8"/>
  <c r="B18" i="4"/>
  <c r="C18"/>
  <c r="B12" i="6"/>
  <c r="D12"/>
  <c r="C45"/>
  <c r="D45"/>
  <c r="B53"/>
  <c r="C53"/>
</calcChain>
</file>

<file path=xl/comments1.xml><?xml version="1.0" encoding="utf-8"?>
<comments xmlns="http://schemas.openxmlformats.org/spreadsheetml/2006/main">
  <authors>
    <author>sss</author>
  </authors>
  <commentList>
    <comment ref="A61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<sst xmlns="http://schemas.openxmlformats.org/spreadsheetml/2006/main" count="502" uniqueCount="291">
  <si>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</si>
  <si>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</si>
  <si>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</si>
  <si>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</si>
  <si>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</si>
  <si>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</si>
  <si>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</si>
  <si>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</si>
  <si>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</si>
  <si>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</si>
  <si>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</si>
  <si>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</si>
  <si>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</si>
  <si>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</si>
  <si>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</si>
  <si>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</si>
  <si>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</si>
  <si>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</si>
  <si>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</si>
  <si>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</si>
  <si>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</si>
  <si>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</si>
  <si>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</si>
  <si>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</si>
  <si>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</si>
  <si>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</si>
  <si>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</si>
  <si>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</si>
  <si>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</si>
  <si>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</si>
  <si>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</si>
  <si>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</si>
  <si>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</si>
  <si>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</si>
  <si>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</si>
  <si>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</si>
  <si>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</si>
  <si>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</si>
  <si>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</si>
  <si>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</si>
  <si>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</si>
  <si>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</si>
  <si>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</si>
  <si>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</si>
  <si>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</si>
  <si>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</si>
  <si>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</si>
  <si>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</si>
  <si>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</si>
  <si>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</si>
  <si>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</si>
  <si>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</si>
  <si>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</si>
  <si>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</si>
  <si>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</si>
  <si>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</si>
  <si>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</si>
  <si>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</si>
  <si>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</si>
  <si>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</si>
  <si>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</si>
  <si>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</si>
  <si>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</si>
  <si>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</si>
  <si>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</si>
  <si>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</si>
  <si>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</si>
  <si>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</si>
  <si>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</si>
  <si>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퇴직급여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</si>
  <si>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</si>
  <si>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</si>
  <si>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</si>
  <si>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</si>
  <si>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특별예금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</si>
  <si>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</si>
  <si>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</si>
  <si>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</si>
  <si>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정기적금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</si>
  <si>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</si>
  <si>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</si>
  <si>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</si>
  <si>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주차</t>
  </si>
  <si>
    <t>특전(19시)</t>
  </si>
  <si>
    <t>새벽(06시)</t>
  </si>
  <si>
    <t>교중(11시)</t>
  </si>
  <si>
    <t>1주</t>
  </si>
  <si>
    <t>장혜경 헬레나</t>
  </si>
  <si>
    <t>이명희 멜라니아</t>
  </si>
  <si>
    <t>이재월 멜라니오</t>
  </si>
  <si>
    <t>이남일 요셉</t>
  </si>
  <si>
    <t>2주</t>
  </si>
  <si>
    <t>백지영 마리아</t>
  </si>
  <si>
    <t>김정미 엘리나</t>
  </si>
  <si>
    <t>조수자 라파엘라</t>
  </si>
  <si>
    <t>송미애 막달레나</t>
  </si>
  <si>
    <t>박강식 라파엘</t>
  </si>
  <si>
    <t>3주</t>
  </si>
  <si>
    <t>차명희 안나</t>
  </si>
  <si>
    <t>권미광 엘리사벳</t>
  </si>
  <si>
    <t>4주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</si>
  <si>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</si>
  <si>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</si>
  <si>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</si>
  <si>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</si>
  <si>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</si>
  <si>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</si>
  <si>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</si>
  <si>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</si>
  <si>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</si>
  <si>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</si>
  <si>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</si>
  <si>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</si>
  <si>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</si>
  <si>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</si>
  <si>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</si>
  <si>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</si>
  <si>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</si>
  <si>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</si>
  <si>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</si>
  <si>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</si>
  <si>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</si>
  <si>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</si>
  <si>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</si>
  <si>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</si>
  <si>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</si>
  <si>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</si>
  <si>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</si>
  <si>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</si>
  <si>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</si>
  <si>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</si>
  <si>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</si>
  <si>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</si>
  <si>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</si>
  <si>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</si>
  <si>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</si>
  <si>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</si>
  <si>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</si>
  <si>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</si>
  <si>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</si>
  <si>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</si>
  <si>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</si>
  <si>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</si>
  <si>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</si>
  <si>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</si>
  <si>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</si>
  <si>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</si>
  <si>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</si>
  <si>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</si>
  <si>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</si>
  <si>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</si>
  <si>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</si>
  <si>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</si>
  <si>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    성물판매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</si>
  <si>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</si>
  <si>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</si>
  <si>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</si>
  <si>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</si>
  <si>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</si>
  <si>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</si>
  <si>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</si>
  <si>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</si>
  <si>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</si>
  <si>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전례</t>
  </si>
  <si>
    <t>구경희 마리안나</t>
  </si>
  <si>
    <t>김연화 데레사</t>
  </si>
  <si>
    <t xml:space="preserve">    직원교육비</t>
  </si>
  <si>
    <t xml:space="preserve">    조경비</t>
  </si>
  <si>
    <t xml:space="preserve">    기타수입</t>
  </si>
  <si>
    <t xml:space="preserve">    사제교육비</t>
  </si>
  <si>
    <t>과  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</si>
  <si>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</si>
  <si>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</si>
  <si>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</si>
  <si>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내역</t>
    <phoneticPr fontId="1" type="noConversion"/>
  </si>
  <si>
    <t>기타예금(적공,장학)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</si>
  <si>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</si>
  <si>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</si>
  <si>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</si>
  <si>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>평화방송1,644만/통일기금3,000만 남음</t>
    <phoneticPr fontId="1" type="noConversion"/>
  </si>
  <si>
    <t>지출계</t>
    <phoneticPr fontId="1" type="noConversion"/>
  </si>
  <si>
    <t xml:space="preserve">박강식 라파엘 </t>
  </si>
  <si>
    <t>강경수 토마스a</t>
  </si>
  <si>
    <t>차종만 율리아노</t>
  </si>
  <si>
    <t>오헌미 소피아</t>
  </si>
  <si>
    <r>
      <t xml:space="preserve">곽미경 </t>
    </r>
    <r>
      <rPr>
        <sz val="10"/>
        <color indexed="8"/>
        <rFont val="HY강M"/>
        <family val="1"/>
        <charset val="129"/>
      </rPr>
      <t>프란치스카</t>
    </r>
    <phoneticPr fontId="1" type="noConversion"/>
  </si>
  <si>
    <r>
      <t xml:space="preserve">유영일 </t>
    </r>
    <r>
      <rPr>
        <sz val="10"/>
        <color indexed="8"/>
        <rFont val="HY강M"/>
        <family val="1"/>
        <charset val="129"/>
      </rPr>
      <t>프란치스코</t>
    </r>
    <phoneticPr fontId="1" type="noConversion"/>
  </si>
  <si>
    <t xml:space="preserve">    교구및본당행사</t>
  </si>
  <si>
    <t>이해림 엘리사벳</t>
  </si>
  <si>
    <t>11월 수지보고</t>
    <phoneticPr fontId="1" type="noConversion"/>
  </si>
  <si>
    <t>신학생3명</t>
    <phoneticPr fontId="1" type="noConversion"/>
  </si>
  <si>
    <t>평신도주일2차</t>
    <phoneticPr fontId="1" type="noConversion"/>
  </si>
  <si>
    <t>연령회찬조10만, 성탄꽃봉헌40만</t>
    <phoneticPr fontId="1" type="noConversion"/>
  </si>
  <si>
    <t>견진성사외 손님신부125만/제병17.2만/성탄꽃40만</t>
    <phoneticPr fontId="1" type="noConversion"/>
  </si>
  <si>
    <t>커피19.1만/예비자성지순례50만/주보48만</t>
    <phoneticPr fontId="1" type="noConversion"/>
  </si>
  <si>
    <t>382건</t>
    <phoneticPr fontId="1" type="noConversion"/>
  </si>
  <si>
    <t>연중제31주일~그리스도왕대축일</t>
    <phoneticPr fontId="1" type="noConversion"/>
  </si>
  <si>
    <t>20건</t>
    <phoneticPr fontId="1" type="noConversion"/>
  </si>
  <si>
    <t>김밥40만, 적공113만</t>
    <phoneticPr fontId="1" type="noConversion"/>
  </si>
  <si>
    <t>제대회4만/아뉴스21.6만/청년사목385만/성지대95만/청년전례25만/청년성가대50.5만/
청년성서90만/거리미사추가128.8만/청년복사14.5만/여정10만/여성구역580.5만/
글로리아144만/회장단피정56.2만/지휘자반주자210만/</t>
    <phoneticPr fontId="1" type="noConversion"/>
  </si>
  <si>
    <t>유초등부60.5만/중고등부93.4만</t>
    <phoneticPr fontId="1" type="noConversion"/>
  </si>
  <si>
    <t>평신도주일2차 교구 송금</t>
    <phoneticPr fontId="1" type="noConversion"/>
  </si>
  <si>
    <t>보좌신부연수60만/주임신부피정50만</t>
    <phoneticPr fontId="1" type="noConversion"/>
  </si>
  <si>
    <t>교구교육비</t>
    <phoneticPr fontId="1" type="noConversion"/>
  </si>
  <si>
    <t>성소후원회송금 316.5만/보좌신부10만</t>
    <phoneticPr fontId="1" type="noConversion"/>
  </si>
  <si>
    <t>노숙자김밥40만/연령회10만/무악동평화의집100만</t>
    <phoneticPr fontId="1" type="noConversion"/>
  </si>
  <si>
    <t>성소개발비339.5만    장학기금24만</t>
    <phoneticPr fontId="1" type="noConversion"/>
  </si>
  <si>
    <t>프린터 토너</t>
    <phoneticPr fontId="1" type="noConversion"/>
  </si>
  <si>
    <t>천주교 주소록</t>
    <phoneticPr fontId="1" type="noConversion"/>
  </si>
  <si>
    <t>대걸레,건전지,전구,기름걸레,화장지</t>
    <phoneticPr fontId="1" type="noConversion"/>
  </si>
  <si>
    <t>도시가스21.2만/수도590만/전기94만</t>
    <phoneticPr fontId="1" type="noConversion"/>
  </si>
  <si>
    <t>복사기유지보수,정수기렌탈</t>
    <phoneticPr fontId="1" type="noConversion"/>
  </si>
  <si>
    <t>엘리베이터,청소용역,전기안전,세콤</t>
    <phoneticPr fontId="1" type="noConversion"/>
  </si>
  <si>
    <t>택배,웹하드,전화,인터넷선,케이블</t>
    <phoneticPr fontId="1" type="noConversion"/>
  </si>
  <si>
    <t>건강,요양,연금,고용보험</t>
    <phoneticPr fontId="1" type="noConversion"/>
  </si>
  <si>
    <t>라지에터 공사</t>
    <phoneticPr fontId="1" type="noConversion"/>
  </si>
  <si>
    <t>케노비부품,수도꼭지,변기커버,세면기부품,cc카메라수리</t>
    <phoneticPr fontId="1" type="noConversion"/>
  </si>
  <si>
    <t>2012년55,875,0000남음</t>
    <phoneticPr fontId="1" type="noConversion"/>
  </si>
  <si>
    <t>점검비33.1만/부란자교환25만</t>
    <phoneticPr fontId="1" type="noConversion"/>
  </si>
  <si>
    <t>2012년 11월 수지보고</t>
    <phoneticPr fontId="1" type="noConversion"/>
  </si>
  <si>
    <t>상가찬조10만, 성탄꽃봉헌40만</t>
    <phoneticPr fontId="1" type="noConversion"/>
  </si>
  <si>
    <t>2012년245,875,000중55,875,0000남음</t>
    <phoneticPr fontId="1" type="noConversion"/>
  </si>
  <si>
    <t>견지성사 강사료</t>
    <phoneticPr fontId="1" type="noConversion"/>
  </si>
  <si>
    <t>수도자연수4만/대림특강현수막7만</t>
    <phoneticPr fontId="1" type="noConversion"/>
  </si>
  <si>
    <t>연령회10만/무학동평화의집100만</t>
    <phoneticPr fontId="1" type="noConversion"/>
  </si>
  <si>
    <t>사무장외3명</t>
    <phoneticPr fontId="1" type="noConversion"/>
  </si>
  <si>
    <t>과목</t>
    <phoneticPr fontId="1" type="noConversion"/>
  </si>
  <si>
    <t>내    역</t>
    <phoneticPr fontId="1" type="noConversion"/>
  </si>
  <si>
    <t xml:space="preserve"> 교무금</t>
    <phoneticPr fontId="1" type="noConversion"/>
  </si>
  <si>
    <t>382건</t>
    <phoneticPr fontId="1" type="noConversion"/>
  </si>
  <si>
    <t xml:space="preserve"> 주일헌금</t>
    <phoneticPr fontId="1" type="noConversion"/>
  </si>
  <si>
    <t>연중제31주일~그리스도왕대축일</t>
    <phoneticPr fontId="1" type="noConversion"/>
  </si>
  <si>
    <t xml:space="preserve"> 감사헌금</t>
    <phoneticPr fontId="1" type="noConversion"/>
  </si>
  <si>
    <t>프린터 토너</t>
    <phoneticPr fontId="1" type="noConversion"/>
  </si>
  <si>
    <t xml:space="preserve"> 특별헌금</t>
    <phoneticPr fontId="1" type="noConversion"/>
  </si>
  <si>
    <t>천주교 주소록</t>
    <phoneticPr fontId="1" type="noConversion"/>
  </si>
  <si>
    <t xml:space="preserve"> 기부금</t>
    <phoneticPr fontId="1" type="noConversion"/>
  </si>
  <si>
    <t>대걸레,건전지,전구,기름걸레,화장지</t>
    <phoneticPr fontId="1" type="noConversion"/>
  </si>
  <si>
    <t xml:space="preserve"> 제전비</t>
    <phoneticPr fontId="1" type="noConversion"/>
  </si>
  <si>
    <t xml:space="preserve"> 전교비</t>
    <phoneticPr fontId="1" type="noConversion"/>
  </si>
  <si>
    <t>커피19.1만/예비자성지순례50만/주보48만</t>
    <phoneticPr fontId="1" type="noConversion"/>
  </si>
  <si>
    <t xml:space="preserve"> 주일학교</t>
    <phoneticPr fontId="1" type="noConversion"/>
  </si>
  <si>
    <t>유초등부60.5만/중고등부93.4만</t>
    <phoneticPr fontId="1" type="noConversion"/>
  </si>
  <si>
    <t xml:space="preserve"> 사제생활비</t>
    <phoneticPr fontId="1" type="noConversion"/>
  </si>
  <si>
    <t>라지에터 공사</t>
    <phoneticPr fontId="1" type="noConversion"/>
  </si>
  <si>
    <t xml:space="preserve"> 수녀생활비</t>
    <phoneticPr fontId="1" type="noConversion"/>
  </si>
  <si>
    <t xml:space="preserve"> 교구납부금</t>
    <phoneticPr fontId="1" type="noConversion"/>
  </si>
  <si>
    <t xml:space="preserve"> 단체보조비</t>
    <phoneticPr fontId="1" type="noConversion"/>
  </si>
  <si>
    <t xml:space="preserve"> 평화방송,
 통일기금</t>
    <phoneticPr fontId="1" type="noConversion"/>
  </si>
  <si>
    <t xml:space="preserve"> 급여</t>
    <phoneticPr fontId="1" type="noConversion"/>
  </si>
  <si>
    <t xml:space="preserve"> 자선찬조</t>
    <phoneticPr fontId="1" type="noConversion"/>
  </si>
  <si>
    <t xml:space="preserve"> 교육비</t>
    <phoneticPr fontId="1" type="noConversion"/>
  </si>
  <si>
    <t xml:space="preserve"> 사무용품비</t>
    <phoneticPr fontId="1" type="noConversion"/>
  </si>
  <si>
    <t xml:space="preserve"> 도서인쇄비</t>
    <phoneticPr fontId="1" type="noConversion"/>
  </si>
  <si>
    <t xml:space="preserve"> 소모품비</t>
    <phoneticPr fontId="1" type="noConversion"/>
  </si>
  <si>
    <t xml:space="preserve"> 수도광열비</t>
    <phoneticPr fontId="1" type="noConversion"/>
  </si>
  <si>
    <t xml:space="preserve"> 차량비</t>
    <phoneticPr fontId="1" type="noConversion"/>
  </si>
  <si>
    <t xml:space="preserve"> 임차료</t>
    <phoneticPr fontId="1" type="noConversion"/>
  </si>
  <si>
    <t xml:space="preserve"> 용역비</t>
    <phoneticPr fontId="1" type="noConversion"/>
  </si>
  <si>
    <t xml:space="preserve"> 통신비</t>
    <phoneticPr fontId="1" type="noConversion"/>
  </si>
  <si>
    <t xml:space="preserve"> 복리후생비</t>
    <phoneticPr fontId="1" type="noConversion"/>
  </si>
  <si>
    <t xml:space="preserve"> 시설비</t>
    <phoneticPr fontId="1" type="noConversion"/>
  </si>
  <si>
    <t xml:space="preserve"> 잡지출</t>
    <phoneticPr fontId="1" type="noConversion"/>
  </si>
  <si>
    <t>케노비부품,수도꼭지,변기커버,세면기부품,
cctv카메라수리</t>
    <phoneticPr fontId="1" type="noConversion"/>
  </si>
  <si>
    <t>제대회4만/아뉴스21.6만/청년사목385만/성지대95만/청년전례25만/청년성가대50.5만/청년성서90만/거리미사추가128.8만/청년복사14.5만/여정10만/여성구역580.5만/글로리아144만/회장단피정56.2만/지휘자반주자210만/</t>
    <phoneticPr fontId="1" type="noConversion"/>
  </si>
  <si>
    <t>신학생,보좌40만</t>
    <phoneticPr fontId="3" type="noConversion"/>
  </si>
  <si>
    <t xml:space="preserve">                  ◈11월 전입◈   </t>
    <phoneticPr fontId="3" type="noConversion"/>
  </si>
  <si>
    <t xml:space="preserve">          ◈12월 전례봉사 배정표 ◈   </t>
    <phoneticPr fontId="3" type="noConversion"/>
  </si>
  <si>
    <t>특전 (토,저녁7시)</t>
  </si>
  <si>
    <t xml:space="preserve">주일 새벽 (06시) </t>
  </si>
  <si>
    <t>주일 교중 (11시)</t>
  </si>
  <si>
    <t>고금애 아나스타샤</t>
  </si>
  <si>
    <t>밤9시</t>
  </si>
  <si>
    <t>해설-신동운 베네딕도</t>
  </si>
  <si>
    <t>1독서-이수진 안젤라</t>
  </si>
  <si>
    <t>2독서-차종만 율리아노</t>
  </si>
  <si>
    <t>5주</t>
  </si>
  <si>
    <t xml:space="preserve">이수진 안젤라 </t>
  </si>
  <si>
    <t>주일 교중 (11시)</t>
    <phoneticPr fontId="1" type="noConversion"/>
  </si>
  <si>
    <t xml:space="preserve">2독서 </t>
  </si>
  <si>
    <t xml:space="preserve">**12/25 &lt;교중 11시&gt; </t>
  </si>
  <si>
    <r>
      <t xml:space="preserve">백지영 마리아 ♣ </t>
    </r>
    <r>
      <rPr>
        <u/>
        <sz val="9"/>
        <color rgb="FF000000"/>
        <rFont val="HY강M"/>
        <family val="1"/>
        <charset val="129"/>
      </rPr>
      <t>12/31&lt;월&gt; 송년 미사 밤.9시</t>
    </r>
  </si>
  <si>
    <t>주차</t>
    <phoneticPr fontId="1" type="noConversion"/>
  </si>
  <si>
    <t>전례</t>
    <phoneticPr fontId="1" type="noConversion"/>
  </si>
  <si>
    <r>
      <t>서정문</t>
    </r>
    <r>
      <rPr>
        <sz val="8"/>
        <color rgb="FF000000"/>
        <rFont val="HY강M"/>
        <family val="1"/>
        <charset val="129"/>
      </rPr>
      <t xml:space="preserve"> 베르나르도</t>
    </r>
    <phoneticPr fontId="1" type="noConversion"/>
  </si>
  <si>
    <r>
      <t xml:space="preserve">서정문 </t>
    </r>
    <r>
      <rPr>
        <sz val="8"/>
        <color rgb="FF000000"/>
        <rFont val="HY강M"/>
        <family val="1"/>
        <charset val="129"/>
      </rPr>
      <t>베르나르도</t>
    </r>
    <phoneticPr fontId="1" type="noConversion"/>
  </si>
  <si>
    <t>11월/12월</t>
    <phoneticPr fontId="1" type="noConversion"/>
  </si>
  <si>
    <t>평신도주일2차</t>
    <phoneticPr fontId="1" type="noConversion"/>
  </si>
  <si>
    <t>평신도주일2차 송금</t>
    <phoneticPr fontId="1" type="noConversion"/>
  </si>
  <si>
    <t>견진성사 강사료30만/보좌신부연수60만/주임신부피정50만/수도자연수4만/대림특강현수막7만/직원1만</t>
    <phoneticPr fontId="1" type="noConversion"/>
  </si>
  <si>
    <t>견진성사외 손님신부125만/제병17.2만/제대회성탄꽃40만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</si>
</sst>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7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8"/>
      <color indexed="14"/>
      <name val="Arial"/>
      <family val="2"/>
    </font>
    <font>
      <sz val="9"/>
      <color indexed="11"/>
      <name val="Arial"/>
      <family val="2"/>
    </font>
    <font>
      <sz val="9"/>
      <color indexed="14"/>
      <name val="Arial"/>
      <family val="2"/>
    </font>
    <font>
      <sz val="10"/>
      <color indexed="8"/>
      <name val="HY강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돋움"/>
      <family val="3"/>
      <charset val="129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12"/>
      <color rgb="FF000000"/>
      <name val="HY강M"/>
      <family val="1"/>
      <charset val="129"/>
    </font>
    <font>
      <b/>
      <sz val="12"/>
      <color rgb="FF000000"/>
      <name val="HY강M"/>
      <family val="1"/>
      <charset val="129"/>
    </font>
    <font>
      <b/>
      <sz val="8"/>
      <color rgb="FF000000"/>
      <name val="HY강M"/>
      <family val="1"/>
      <charset val="129"/>
    </font>
    <font>
      <sz val="11"/>
      <color theme="1"/>
      <name val="HY강M"/>
      <family val="1"/>
      <charset val="129"/>
    </font>
    <font>
      <b/>
      <sz val="8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9"/>
      <color rgb="FF000000"/>
      <name val="HY강M"/>
      <family val="1"/>
      <charset val="129"/>
    </font>
    <font>
      <u/>
      <sz val="9"/>
      <color rgb="FF000000"/>
      <name val="HY강M"/>
      <family val="1"/>
      <charset val="129"/>
    </font>
    <font>
      <sz val="8"/>
      <color rgb="FF000000"/>
      <name val="HY강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 applyAlignment="1"/>
    <xf numFmtId="0" fontId="23" fillId="0" borderId="1" xfId="0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5" fillId="0" borderId="7" xfId="0" applyNumberFormat="1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3" fontId="25" fillId="0" borderId="1" xfId="0" applyNumberFormat="1" applyFont="1" applyBorder="1" applyAlignment="1">
      <alignment vertical="center"/>
    </xf>
    <xf numFmtId="3" fontId="25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23" fillId="0" borderId="1" xfId="0" applyNumberFormat="1" applyFont="1" applyBorder="1" applyAlignment="1">
      <alignment vertical="center"/>
    </xf>
    <xf numFmtId="177" fontId="26" fillId="0" borderId="1" xfId="0" applyNumberFormat="1" applyFont="1" applyBorder="1" applyAlignment="1">
      <alignment vertical="center"/>
    </xf>
    <xf numFmtId="177" fontId="23" fillId="0" borderId="1" xfId="0" applyNumberFormat="1" applyFont="1" applyBorder="1" applyAlignment="1">
      <alignment vertical="center"/>
    </xf>
    <xf numFmtId="0" fontId="23" fillId="0" borderId="0" xfId="0" applyFont="1">
      <alignment vertical="center"/>
    </xf>
    <xf numFmtId="177" fontId="26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7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23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7" fillId="5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176" fontId="4" fillId="6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176" fontId="29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176" fontId="4" fillId="6" borderId="0" xfId="0" applyNumberFormat="1" applyFont="1" applyFill="1" applyBorder="1" applyAlignment="1" applyProtection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19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Alignment="1">
      <alignment horizontal="left" vertical="center"/>
    </xf>
    <xf numFmtId="176" fontId="30" fillId="0" borderId="0" xfId="0" applyNumberFormat="1" applyFont="1">
      <alignment vertical="center"/>
    </xf>
    <xf numFmtId="176" fontId="31" fillId="0" borderId="0" xfId="0" applyNumberFormat="1" applyFont="1" applyAlignment="1">
      <alignment horizontal="center" vertical="center"/>
    </xf>
    <xf numFmtId="177" fontId="32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25" fillId="0" borderId="0" xfId="0" applyFont="1">
      <alignment vertical="center"/>
    </xf>
    <xf numFmtId="0" fontId="33" fillId="0" borderId="13" xfId="0" applyFont="1" applyBorder="1" applyAlignment="1">
      <alignment horizontal="left" vertical="center"/>
    </xf>
    <xf numFmtId="176" fontId="34" fillId="2" borderId="14" xfId="0" applyNumberFormat="1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 applyProtection="1">
      <alignment horizontal="right" vertical="top"/>
    </xf>
    <xf numFmtId="0" fontId="32" fillId="0" borderId="13" xfId="0" applyFont="1" applyBorder="1" applyAlignment="1">
      <alignment horizontal="left" vertical="center"/>
    </xf>
    <xf numFmtId="176" fontId="13" fillId="7" borderId="14" xfId="0" applyNumberFormat="1" applyFont="1" applyFill="1" applyBorder="1" applyAlignment="1" applyProtection="1">
      <alignment horizontal="center" vertical="center"/>
    </xf>
    <xf numFmtId="0" fontId="33" fillId="0" borderId="13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178" fontId="37" fillId="0" borderId="32" xfId="0" applyNumberFormat="1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38" fillId="0" borderId="34" xfId="0" applyFont="1" applyBorder="1" applyAlignment="1">
      <alignment vertical="center" wrapText="1"/>
    </xf>
    <xf numFmtId="0" fontId="35" fillId="0" borderId="35" xfId="0" applyFont="1" applyBorder="1" applyAlignment="1">
      <alignment horizontal="center" vertical="center" wrapText="1"/>
    </xf>
    <xf numFmtId="0" fontId="38" fillId="0" borderId="36" xfId="0" applyFont="1" applyBorder="1" applyAlignment="1">
      <alignment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176" fontId="34" fillId="2" borderId="17" xfId="0" applyNumberFormat="1" applyFont="1" applyFill="1" applyBorder="1" applyAlignment="1" applyProtection="1">
      <alignment horizontal="center" vertical="center"/>
    </xf>
    <xf numFmtId="176" fontId="13" fillId="2" borderId="7" xfId="0" applyNumberFormat="1" applyFont="1" applyFill="1" applyBorder="1" applyAlignment="1" applyProtection="1">
      <alignment horizontal="center" vertical="center"/>
    </xf>
    <xf numFmtId="0" fontId="32" fillId="0" borderId="18" xfId="0" applyFont="1" applyBorder="1" applyAlignment="1">
      <alignment horizontal="right" vertical="center"/>
    </xf>
    <xf numFmtId="0" fontId="33" fillId="0" borderId="19" xfId="0" applyFont="1" applyBorder="1" applyAlignment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top"/>
    </xf>
    <xf numFmtId="176" fontId="20" fillId="2" borderId="1" xfId="0" applyNumberFormat="1" applyFont="1" applyFill="1" applyBorder="1" applyAlignment="1" applyProtection="1">
      <alignment horizontal="center" vertical="center"/>
    </xf>
    <xf numFmtId="176" fontId="21" fillId="0" borderId="1" xfId="0" applyNumberFormat="1" applyFont="1" applyFill="1" applyBorder="1" applyAlignment="1" applyProtection="1">
      <alignment horizontal="right" vertical="top"/>
    </xf>
    <xf numFmtId="176" fontId="21" fillId="0" borderId="1" xfId="0" applyNumberFormat="1" applyFont="1" applyFill="1" applyBorder="1" applyAlignment="1" applyProtection="1">
      <alignment horizontal="left" vertical="top"/>
    </xf>
    <xf numFmtId="176" fontId="11" fillId="0" borderId="1" xfId="0" applyNumberFormat="1" applyFont="1" applyFill="1" applyBorder="1" applyAlignment="1" applyProtection="1">
      <alignment horizontal="left" vertical="top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left" vertical="center"/>
    </xf>
    <xf numFmtId="3" fontId="32" fillId="0" borderId="13" xfId="0" applyNumberFormat="1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176" fontId="14" fillId="0" borderId="13" xfId="0" applyNumberFormat="1" applyFont="1" applyFill="1" applyBorder="1" applyAlignment="1" applyProtection="1">
      <alignment horizontal="left" vertical="center"/>
    </xf>
    <xf numFmtId="0" fontId="32" fillId="4" borderId="9" xfId="0" applyFont="1" applyFill="1" applyBorder="1" applyAlignment="1">
      <alignment horizontal="left" vertical="center"/>
    </xf>
    <xf numFmtId="0" fontId="32" fillId="4" borderId="10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left" vertical="center"/>
    </xf>
    <xf numFmtId="176" fontId="39" fillId="4" borderId="10" xfId="0" applyNumberFormat="1" applyFont="1" applyFill="1" applyBorder="1" applyAlignment="1">
      <alignment horizontal="center" vertical="center"/>
    </xf>
    <xf numFmtId="0" fontId="40" fillId="0" borderId="13" xfId="0" applyFont="1" applyBorder="1" applyAlignment="1">
      <alignment vertical="center" wrapText="1"/>
    </xf>
    <xf numFmtId="176" fontId="16" fillId="0" borderId="6" xfId="0" applyNumberFormat="1" applyFont="1" applyFill="1" applyBorder="1" applyAlignment="1" applyProtection="1">
      <alignment horizontal="lef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4" fillId="0" borderId="17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76" fontId="34" fillId="0" borderId="7" xfId="0" applyNumberFormat="1" applyFont="1" applyBorder="1" applyAlignment="1">
      <alignment horizontal="center" vertical="center"/>
    </xf>
    <xf numFmtId="0" fontId="25" fillId="0" borderId="39" xfId="0" applyFont="1" applyBorder="1" applyAlignment="1">
      <alignment horizontal="left" vertical="center"/>
    </xf>
    <xf numFmtId="0" fontId="32" fillId="0" borderId="39" xfId="0" applyFont="1" applyBorder="1" applyAlignment="1">
      <alignment horizontal="left" vertical="center"/>
    </xf>
    <xf numFmtId="0" fontId="40" fillId="0" borderId="39" xfId="0" applyFont="1" applyBorder="1" applyAlignment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left" vertical="top"/>
    </xf>
    <xf numFmtId="176" fontId="34" fillId="4" borderId="7" xfId="0" applyNumberFormat="1" applyFont="1" applyFill="1" applyBorder="1" applyAlignment="1">
      <alignment horizontal="center" vertical="center"/>
    </xf>
    <xf numFmtId="0" fontId="40" fillId="0" borderId="39" xfId="0" applyFont="1" applyBorder="1" applyAlignment="1">
      <alignment horizontal="left" vertical="center"/>
    </xf>
    <xf numFmtId="176" fontId="14" fillId="0" borderId="6" xfId="0" applyNumberFormat="1" applyFont="1" applyFill="1" applyBorder="1" applyAlignment="1" applyProtection="1">
      <alignment horizontal="left" vertical="center"/>
    </xf>
    <xf numFmtId="0" fontId="33" fillId="0" borderId="39" xfId="0" applyFont="1" applyBorder="1" applyAlignment="1">
      <alignment horizontal="left" vertical="center" wrapText="1"/>
    </xf>
    <xf numFmtId="0" fontId="44" fillId="0" borderId="24" xfId="0" applyFont="1" applyBorder="1" applyAlignment="1">
      <alignment horizontal="justify" vertical="center" wrapText="1"/>
    </xf>
    <xf numFmtId="0" fontId="44" fillId="0" borderId="40" xfId="0" applyFont="1" applyBorder="1" applyAlignment="1">
      <alignment horizontal="justify" vertical="center" wrapText="1"/>
    </xf>
    <xf numFmtId="0" fontId="44" fillId="0" borderId="25" xfId="0" applyFont="1" applyBorder="1" applyAlignment="1">
      <alignment horizontal="justify" vertical="center" wrapText="1"/>
    </xf>
    <xf numFmtId="0" fontId="44" fillId="0" borderId="41" xfId="0" applyFont="1" applyBorder="1" applyAlignment="1">
      <alignment horizontal="justify" vertical="center" wrapText="1"/>
    </xf>
    <xf numFmtId="0" fontId="25" fillId="0" borderId="25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44" fillId="0" borderId="26" xfId="0" applyFont="1" applyBorder="1" applyAlignment="1">
      <alignment horizontal="justify" vertical="center" wrapText="1"/>
    </xf>
    <xf numFmtId="0" fontId="44" fillId="0" borderId="42" xfId="0" applyFont="1" applyBorder="1" applyAlignment="1">
      <alignment horizontal="justify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justify" vertical="center" wrapText="1"/>
    </xf>
    <xf numFmtId="178" fontId="44" fillId="0" borderId="32" xfId="0" applyNumberFormat="1" applyFont="1" applyBorder="1" applyAlignment="1">
      <alignment horizontal="center" vertical="center" wrapText="1"/>
    </xf>
    <xf numFmtId="0" fontId="44" fillId="0" borderId="33" xfId="0" applyFont="1" applyBorder="1" applyAlignment="1">
      <alignment horizontal="justify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justify" vertical="center" wrapText="1"/>
    </xf>
    <xf numFmtId="178" fontId="45" fillId="0" borderId="30" xfId="0" applyNumberFormat="1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justify" vertical="center" wrapText="1"/>
    </xf>
    <xf numFmtId="176" fontId="16" fillId="0" borderId="22" xfId="0" applyNumberFormat="1" applyFont="1" applyFill="1" applyBorder="1" applyAlignment="1" applyProtection="1">
      <alignment horizontal="left" vertical="center"/>
    </xf>
    <xf numFmtId="176" fontId="34" fillId="2" borderId="51" xfId="0" applyNumberFormat="1" applyFont="1" applyFill="1" applyBorder="1" applyAlignment="1" applyProtection="1">
      <alignment horizontal="center" vertical="center"/>
    </xf>
    <xf numFmtId="0" fontId="33" fillId="0" borderId="52" xfId="0" applyFont="1" applyBorder="1" applyAlignment="1">
      <alignment horizontal="left" vertical="center" wrapText="1"/>
    </xf>
    <xf numFmtId="176" fontId="13" fillId="7" borderId="51" xfId="0" applyNumberFormat="1" applyFont="1" applyFill="1" applyBorder="1" applyAlignment="1" applyProtection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2" fillId="0" borderId="13" xfId="0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176" fontId="16" fillId="0" borderId="6" xfId="0" applyNumberFormat="1" applyFont="1" applyFill="1" applyBorder="1" applyAlignment="1" applyProtection="1">
      <alignment horizontal="left" vertical="center"/>
    </xf>
    <xf numFmtId="176" fontId="16" fillId="0" borderId="9" xfId="0" applyNumberFormat="1" applyFont="1" applyFill="1" applyBorder="1" applyAlignment="1" applyProtection="1">
      <alignment horizontal="lef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10" xfId="0" applyNumberFormat="1" applyFont="1" applyFill="1" applyBorder="1" applyAlignment="1" applyProtection="1">
      <alignment horizontal="right" vertical="center"/>
    </xf>
    <xf numFmtId="0" fontId="40" fillId="0" borderId="19" xfId="0" applyFont="1" applyBorder="1" applyAlignment="1">
      <alignment horizontal="left" vertical="center" wrapText="1"/>
    </xf>
    <xf numFmtId="0" fontId="40" fillId="0" borderId="53" xfId="0" applyFont="1" applyBorder="1" applyAlignment="1">
      <alignment horizontal="left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20" fillId="2" borderId="1" xfId="0" applyNumberFormat="1" applyFont="1" applyFill="1" applyBorder="1" applyAlignment="1" applyProtection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21" xfId="0" applyNumberFormat="1" applyFont="1" applyBorder="1" applyAlignment="1">
      <alignment horizontal="center" vertical="center"/>
    </xf>
    <xf numFmtId="3" fontId="25" fillId="0" borderId="8" xfId="0" applyNumberFormat="1" applyFont="1" applyBorder="1" applyAlignment="1">
      <alignment horizontal="center" vertical="center"/>
    </xf>
    <xf numFmtId="3" fontId="25" fillId="0" borderId="22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3" xfId="0" applyNumberFormat="1" applyFont="1" applyFill="1" applyBorder="1" applyAlignment="1" applyProtection="1">
      <alignment horizontal="center" vertical="center"/>
    </xf>
    <xf numFmtId="0" fontId="44" fillId="0" borderId="40" xfId="0" applyFont="1" applyBorder="1" applyAlignment="1">
      <alignment horizontal="justify" vertical="center" wrapText="1"/>
    </xf>
    <xf numFmtId="0" fontId="44" fillId="0" borderId="45" xfId="0" applyFont="1" applyBorder="1" applyAlignment="1">
      <alignment horizontal="justify" vertical="center" wrapText="1"/>
    </xf>
    <xf numFmtId="0" fontId="44" fillId="0" borderId="42" xfId="0" applyFont="1" applyBorder="1" applyAlignment="1">
      <alignment horizontal="justify" vertical="center" wrapText="1"/>
    </xf>
    <xf numFmtId="0" fontId="44" fillId="0" borderId="46" xfId="0" applyFont="1" applyBorder="1" applyAlignment="1">
      <alignment horizontal="justify" vertical="center" wrapText="1"/>
    </xf>
    <xf numFmtId="0" fontId="44" fillId="0" borderId="41" xfId="0" applyFont="1" applyBorder="1" applyAlignment="1">
      <alignment horizontal="justify" vertical="center" wrapText="1"/>
    </xf>
    <xf numFmtId="0" fontId="44" fillId="0" borderId="47" xfId="0" applyFont="1" applyBorder="1" applyAlignment="1">
      <alignment horizontal="justify" vertical="center" wrapText="1"/>
    </xf>
    <xf numFmtId="0" fontId="44" fillId="0" borderId="30" xfId="0" applyFont="1" applyBorder="1" applyAlignment="1">
      <alignment horizontal="justify" vertical="center" wrapText="1"/>
    </xf>
    <xf numFmtId="0" fontId="44" fillId="0" borderId="32" xfId="0" applyFont="1" applyBorder="1" applyAlignment="1">
      <alignment horizontal="justify" vertical="center" wrapText="1"/>
    </xf>
    <xf numFmtId="0" fontId="44" fillId="0" borderId="36" xfId="0" applyFont="1" applyBorder="1" applyAlignment="1">
      <alignment horizontal="justify" vertical="center" wrapText="1"/>
    </xf>
    <xf numFmtId="0" fontId="44" fillId="0" borderId="43" xfId="0" applyFont="1" applyBorder="1" applyAlignment="1">
      <alignment horizontal="justify" vertical="center" wrapText="1"/>
    </xf>
    <xf numFmtId="0" fontId="44" fillId="0" borderId="0" xfId="0" applyFont="1" applyBorder="1" applyAlignment="1">
      <alignment horizontal="justify" vertical="center" wrapText="1"/>
    </xf>
    <xf numFmtId="0" fontId="44" fillId="0" borderId="48" xfId="0" applyFont="1" applyBorder="1" applyAlignment="1">
      <alignment horizontal="justify" vertical="center" wrapText="1"/>
    </xf>
    <xf numFmtId="0" fontId="44" fillId="0" borderId="49" xfId="0" applyFont="1" applyBorder="1" applyAlignment="1">
      <alignment horizontal="justify" vertical="center" wrapText="1"/>
    </xf>
    <xf numFmtId="0" fontId="44" fillId="0" borderId="50" xfId="0" applyFont="1" applyBorder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28" zoomScale="150" zoomScaleNormal="150" workbookViewId="0">
      <selection activeCell="G13" sqref="G13"/>
    </sheetView>
  </sheetViews>
  <sheetFormatPr defaultRowHeight="16.5"/>
  <cols>
    <col min="1" max="1" width="9.125" customWidth="1"/>
    <col min="2" max="2" width="8.375" customWidth="1"/>
    <col min="3" max="3" width="26" customWidth="1"/>
    <col min="4" max="4" width="10" customWidth="1"/>
    <col min="5" max="5" width="9.25" customWidth="1"/>
    <col min="6" max="6" width="24.625" customWidth="1"/>
    <col min="9" max="9" width="9" customWidth="1"/>
  </cols>
  <sheetData>
    <row r="1" spans="1:9" ht="32.25" customHeight="1" thickBot="1">
      <c r="A1" s="148" t="s">
        <v>219</v>
      </c>
      <c r="B1" s="148"/>
      <c r="C1" s="148"/>
      <c r="D1" s="148"/>
      <c r="E1" s="148"/>
      <c r="F1" s="148"/>
    </row>
    <row r="2" spans="1:9" ht="19.5" customHeight="1" thickBot="1">
      <c r="A2" s="62" t="s">
        <v>226</v>
      </c>
      <c r="B2" s="63" t="s">
        <v>81</v>
      </c>
      <c r="C2" s="64" t="s">
        <v>227</v>
      </c>
      <c r="D2" s="143" t="s">
        <v>226</v>
      </c>
      <c r="E2" s="63" t="s">
        <v>176</v>
      </c>
      <c r="F2" s="64" t="s">
        <v>227</v>
      </c>
      <c r="H2" s="50"/>
      <c r="I2" s="51"/>
    </row>
    <row r="3" spans="1:9" ht="17.25" customHeight="1">
      <c r="A3" s="117" t="s">
        <v>228</v>
      </c>
      <c r="B3" s="107">
        <v>35222636</v>
      </c>
      <c r="C3" s="112" t="s">
        <v>229</v>
      </c>
      <c r="D3" s="142" t="s">
        <v>250</v>
      </c>
      <c r="E3" s="107">
        <v>1100000</v>
      </c>
      <c r="F3" s="61" t="s">
        <v>224</v>
      </c>
      <c r="H3" s="50"/>
      <c r="I3" s="51"/>
    </row>
    <row r="4" spans="1:9" ht="17.25" customHeight="1">
      <c r="A4" s="117" t="s">
        <v>230</v>
      </c>
      <c r="B4" s="107">
        <v>16401830</v>
      </c>
      <c r="C4" s="112" t="s">
        <v>231</v>
      </c>
      <c r="D4" s="142" t="s">
        <v>251</v>
      </c>
      <c r="E4" s="107">
        <v>1520000</v>
      </c>
      <c r="F4" s="105" t="s">
        <v>289</v>
      </c>
      <c r="H4" s="52"/>
      <c r="I4" s="53"/>
    </row>
    <row r="5" spans="1:9" ht="17.25" customHeight="1">
      <c r="A5" s="117" t="s">
        <v>232</v>
      </c>
      <c r="B5" s="107">
        <v>2770000</v>
      </c>
      <c r="C5" s="112" t="s">
        <v>197</v>
      </c>
      <c r="D5" s="142" t="s">
        <v>252</v>
      </c>
      <c r="E5" s="107">
        <v>55000</v>
      </c>
      <c r="F5" s="112" t="s">
        <v>233</v>
      </c>
      <c r="H5" s="52"/>
      <c r="I5" s="53"/>
    </row>
    <row r="6" spans="1:9" ht="17.25" customHeight="1">
      <c r="A6" s="117" t="s">
        <v>234</v>
      </c>
      <c r="B6" s="107">
        <v>1670800</v>
      </c>
      <c r="C6" s="112" t="s">
        <v>287</v>
      </c>
      <c r="D6" s="142" t="s">
        <v>253</v>
      </c>
      <c r="E6" s="107">
        <v>20000</v>
      </c>
      <c r="F6" s="112" t="s">
        <v>235</v>
      </c>
      <c r="H6" s="52"/>
      <c r="I6" s="53"/>
    </row>
    <row r="7" spans="1:9" ht="15.75" customHeight="1" thickBot="1">
      <c r="A7" s="117" t="s">
        <v>236</v>
      </c>
      <c r="B7" s="107">
        <v>500000</v>
      </c>
      <c r="C7" s="112" t="s">
        <v>220</v>
      </c>
      <c r="D7" s="142" t="s">
        <v>254</v>
      </c>
      <c r="E7" s="107">
        <v>197750</v>
      </c>
      <c r="F7" s="112" t="s">
        <v>237</v>
      </c>
      <c r="H7" s="52"/>
      <c r="I7" s="53"/>
    </row>
    <row r="8" spans="1:9" ht="18" customHeight="1" thickBot="1">
      <c r="A8" s="68" t="s">
        <v>177</v>
      </c>
      <c r="B8" s="158">
        <f>SUM(B3:B7)</f>
        <v>56565266</v>
      </c>
      <c r="C8" s="159"/>
      <c r="D8" s="142" t="s">
        <v>255</v>
      </c>
      <c r="E8" s="107">
        <v>1744050</v>
      </c>
      <c r="F8" s="112" t="s">
        <v>210</v>
      </c>
      <c r="H8" s="52"/>
      <c r="I8" s="53"/>
    </row>
    <row r="9" spans="1:9" ht="18" customHeight="1">
      <c r="A9" s="85" t="s">
        <v>226</v>
      </c>
      <c r="B9" s="86" t="s">
        <v>178</v>
      </c>
      <c r="C9" s="146" t="s">
        <v>227</v>
      </c>
      <c r="D9" s="142" t="s">
        <v>256</v>
      </c>
      <c r="E9" s="107">
        <v>581030</v>
      </c>
      <c r="F9" s="112" t="s">
        <v>218</v>
      </c>
      <c r="H9" s="52"/>
      <c r="I9" s="53"/>
    </row>
    <row r="10" spans="1:9" ht="18" customHeight="1">
      <c r="A10" s="117" t="s">
        <v>238</v>
      </c>
      <c r="B10" s="107">
        <v>1822000</v>
      </c>
      <c r="C10" s="116" t="s">
        <v>290</v>
      </c>
      <c r="D10" s="142" t="s">
        <v>257</v>
      </c>
      <c r="E10" s="107">
        <v>223240</v>
      </c>
      <c r="F10" s="112" t="s">
        <v>211</v>
      </c>
      <c r="H10" s="52"/>
      <c r="I10" s="54"/>
    </row>
    <row r="11" spans="1:9" ht="18" customHeight="1">
      <c r="A11" s="117" t="s">
        <v>239</v>
      </c>
      <c r="B11" s="107">
        <v>1145550</v>
      </c>
      <c r="C11" s="112" t="s">
        <v>240</v>
      </c>
      <c r="D11" s="142" t="s">
        <v>258</v>
      </c>
      <c r="E11" s="107">
        <v>761550</v>
      </c>
      <c r="F11" s="112" t="s">
        <v>212</v>
      </c>
      <c r="H11" s="52"/>
      <c r="I11" s="54"/>
    </row>
    <row r="12" spans="1:9" ht="18" customHeight="1">
      <c r="A12" s="117" t="s">
        <v>234</v>
      </c>
      <c r="B12" s="107">
        <v>1670800</v>
      </c>
      <c r="C12" s="112" t="s">
        <v>288</v>
      </c>
      <c r="D12" s="142" t="s">
        <v>259</v>
      </c>
      <c r="E12" s="107">
        <v>254780</v>
      </c>
      <c r="F12" s="112" t="s">
        <v>213</v>
      </c>
      <c r="H12" s="52"/>
      <c r="I12" s="54"/>
    </row>
    <row r="13" spans="1:9" ht="18" customHeight="1">
      <c r="A13" s="106" t="s">
        <v>241</v>
      </c>
      <c r="B13" s="107">
        <v>1539250</v>
      </c>
      <c r="C13" s="112" t="s">
        <v>242</v>
      </c>
      <c r="D13" s="142" t="s">
        <v>260</v>
      </c>
      <c r="E13" s="107">
        <v>533750</v>
      </c>
      <c r="F13" s="112" t="s">
        <v>214</v>
      </c>
    </row>
    <row r="14" spans="1:9" ht="18" customHeight="1">
      <c r="A14" s="106" t="s">
        <v>243</v>
      </c>
      <c r="B14" s="107">
        <v>5400000</v>
      </c>
      <c r="C14" s="147" t="s">
        <v>286</v>
      </c>
      <c r="D14" s="142" t="s">
        <v>261</v>
      </c>
      <c r="E14" s="107">
        <v>200000</v>
      </c>
      <c r="F14" s="112" t="s">
        <v>244</v>
      </c>
    </row>
    <row r="15" spans="1:9" ht="18" customHeight="1">
      <c r="A15" s="106" t="s">
        <v>245</v>
      </c>
      <c r="B15" s="107">
        <v>1610000</v>
      </c>
      <c r="C15" s="147"/>
      <c r="D15" s="142" t="s">
        <v>262</v>
      </c>
      <c r="E15" s="107">
        <v>228000</v>
      </c>
      <c r="F15" s="118" t="s">
        <v>263</v>
      </c>
    </row>
    <row r="16" spans="1:9" ht="18" customHeight="1">
      <c r="A16" s="117" t="s">
        <v>249</v>
      </c>
      <c r="B16" s="107">
        <v>3732470</v>
      </c>
      <c r="C16" s="69" t="s">
        <v>225</v>
      </c>
      <c r="D16" s="142" t="s">
        <v>246</v>
      </c>
      <c r="E16" s="107">
        <v>20000000</v>
      </c>
      <c r="F16" s="61" t="s">
        <v>221</v>
      </c>
    </row>
    <row r="17" spans="1:6" ht="18.75" customHeight="1" thickBot="1">
      <c r="A17" s="152" t="s">
        <v>247</v>
      </c>
      <c r="B17" s="154">
        <v>18032130</v>
      </c>
      <c r="C17" s="156" t="s">
        <v>264</v>
      </c>
      <c r="D17" s="144" t="s">
        <v>248</v>
      </c>
      <c r="E17" s="87"/>
      <c r="F17" s="88" t="s">
        <v>179</v>
      </c>
    </row>
    <row r="18" spans="1:6" ht="20.25" customHeight="1" thickBot="1">
      <c r="A18" s="153"/>
      <c r="B18" s="155"/>
      <c r="C18" s="157"/>
      <c r="D18" s="145" t="s">
        <v>180</v>
      </c>
      <c r="E18" s="158">
        <f>SUM(E3:E17,B10:B18)</f>
        <v>62371350</v>
      </c>
      <c r="F18" s="159"/>
    </row>
    <row r="19" spans="1:6" ht="10.5" customHeight="1">
      <c r="A19" s="7"/>
      <c r="B19" s="7"/>
      <c r="C19" s="7"/>
      <c r="D19" s="7"/>
      <c r="E19" s="7"/>
      <c r="F19" s="7"/>
    </row>
    <row r="20" spans="1:6" ht="17.25" customHeight="1">
      <c r="A20" s="7"/>
      <c r="B20" s="7"/>
      <c r="C20" s="7"/>
      <c r="D20" s="7"/>
      <c r="E20" s="7"/>
      <c r="F20" s="7"/>
    </row>
    <row r="21" spans="1:6" ht="17.2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 ht="17.25" customHeight="1">
      <c r="A24" s="7"/>
      <c r="B24" s="7"/>
      <c r="C24" s="7"/>
      <c r="D24" s="7"/>
      <c r="E24" s="7"/>
      <c r="F24" s="7"/>
    </row>
    <row r="25" spans="1:6" ht="17.25" customHeight="1">
      <c r="A25" s="7"/>
      <c r="B25" s="7"/>
      <c r="C25" s="7"/>
      <c r="D25" s="7"/>
      <c r="E25" s="7"/>
      <c r="F25" s="7"/>
    </row>
    <row r="26" spans="1:6">
      <c r="A26" s="149" t="s">
        <v>266</v>
      </c>
      <c r="B26" s="150"/>
      <c r="C26" s="150"/>
      <c r="D26" s="151" t="s">
        <v>267</v>
      </c>
      <c r="E26" s="151"/>
      <c r="F26" s="151"/>
    </row>
  </sheetData>
  <mergeCells count="8">
    <mergeCell ref="A1:F1"/>
    <mergeCell ref="A26:C26"/>
    <mergeCell ref="D26:F26"/>
    <mergeCell ref="A17:A18"/>
    <mergeCell ref="B17:B18"/>
    <mergeCell ref="C17:C18"/>
    <mergeCell ref="E18:F18"/>
    <mergeCell ref="B8:C8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5"/>
  <sheetViews>
    <sheetView workbookViewId="0">
      <selection activeCell="E8" sqref="E8"/>
    </sheetView>
  </sheetViews>
  <sheetFormatPr defaultRowHeight="16.5"/>
  <cols>
    <col min="1" max="3" width="12.5" style="56" customWidth="1"/>
    <col min="4" max="4" width="12.5" style="57" customWidth="1"/>
    <col min="5" max="7" width="12.5" style="56" customWidth="1"/>
  </cols>
  <sheetData>
    <row r="1" spans="1:7">
      <c r="A1" s="160" t="s">
        <v>0</v>
      </c>
      <c r="B1" s="160"/>
      <c r="C1" s="160"/>
      <c r="D1" s="160" t="s">
        <v>1</v>
      </c>
      <c r="E1" s="160" t="s">
        <v>2</v>
      </c>
      <c r="F1" s="160"/>
      <c r="G1" s="160"/>
    </row>
    <row r="2" spans="1:7">
      <c r="A2" s="90" t="s">
        <v>3</v>
      </c>
      <c r="B2" s="90" t="s">
        <v>4</v>
      </c>
      <c r="C2" s="90" t="s">
        <v>5</v>
      </c>
      <c r="D2" s="160"/>
      <c r="E2" s="90" t="s">
        <v>5</v>
      </c>
      <c r="F2" s="90" t="s">
        <v>4</v>
      </c>
      <c r="G2" s="90" t="s">
        <v>3</v>
      </c>
    </row>
    <row r="3" spans="1:7">
      <c r="A3" s="91">
        <v>505106280</v>
      </c>
      <c r="B3" s="91">
        <v>2522455845</v>
      </c>
      <c r="C3" s="91">
        <v>173821806</v>
      </c>
      <c r="D3" s="92" t="s">
        <v>6</v>
      </c>
      <c r="E3" s="91">
        <v>181427890</v>
      </c>
      <c r="F3" s="91">
        <v>2017349565</v>
      </c>
      <c r="G3" s="91">
        <v>0</v>
      </c>
    </row>
    <row r="4" spans="1:7">
      <c r="A4" s="66">
        <v>240000</v>
      </c>
      <c r="B4" s="66">
        <v>1322374128</v>
      </c>
      <c r="C4" s="66">
        <v>115787520</v>
      </c>
      <c r="D4" s="93" t="s">
        <v>7</v>
      </c>
      <c r="E4" s="66">
        <v>115667520</v>
      </c>
      <c r="F4" s="66">
        <v>1322134128</v>
      </c>
      <c r="G4" s="66">
        <v>0</v>
      </c>
    </row>
    <row r="5" spans="1:7">
      <c r="A5" s="66">
        <v>24573845</v>
      </c>
      <c r="B5" s="66">
        <v>659747582</v>
      </c>
      <c r="C5" s="66">
        <v>52544286</v>
      </c>
      <c r="D5" s="93" t="s">
        <v>8</v>
      </c>
      <c r="E5" s="66">
        <v>65360370</v>
      </c>
      <c r="F5" s="66">
        <v>635173737</v>
      </c>
      <c r="G5" s="66">
        <v>0</v>
      </c>
    </row>
    <row r="6" spans="1:7">
      <c r="A6" s="66">
        <v>153212469</v>
      </c>
      <c r="B6" s="66">
        <v>153212469</v>
      </c>
      <c r="C6" s="66">
        <v>0</v>
      </c>
      <c r="D6" s="93" t="s">
        <v>9</v>
      </c>
      <c r="E6" s="66">
        <v>0</v>
      </c>
      <c r="F6" s="66">
        <v>0</v>
      </c>
      <c r="G6" s="66">
        <v>0</v>
      </c>
    </row>
    <row r="7" spans="1:7">
      <c r="A7" s="66">
        <v>28000000</v>
      </c>
      <c r="B7" s="66">
        <v>76000000</v>
      </c>
      <c r="C7" s="66">
        <v>4000000</v>
      </c>
      <c r="D7" s="93" t="s">
        <v>10</v>
      </c>
      <c r="E7" s="66">
        <v>0</v>
      </c>
      <c r="F7" s="66">
        <v>48000000</v>
      </c>
      <c r="G7" s="66">
        <v>0</v>
      </c>
    </row>
    <row r="8" spans="1:7">
      <c r="A8" s="66">
        <v>105640264</v>
      </c>
      <c r="B8" s="66">
        <v>117681964</v>
      </c>
      <c r="C8" s="66">
        <v>1490000</v>
      </c>
      <c r="D8" s="93" t="s">
        <v>11</v>
      </c>
      <c r="E8" s="66">
        <v>400000</v>
      </c>
      <c r="F8" s="66">
        <v>12041700</v>
      </c>
      <c r="G8" s="66">
        <v>0</v>
      </c>
    </row>
    <row r="9" spans="1:7">
      <c r="A9" s="66">
        <v>94538765</v>
      </c>
      <c r="B9" s="66">
        <v>94538765</v>
      </c>
      <c r="C9" s="66">
        <v>0</v>
      </c>
      <c r="D9" s="93" t="s">
        <v>12</v>
      </c>
      <c r="E9" s="66">
        <v>0</v>
      </c>
      <c r="F9" s="66">
        <v>0</v>
      </c>
      <c r="G9" s="66">
        <v>0</v>
      </c>
    </row>
    <row r="10" spans="1:7">
      <c r="A10" s="66">
        <v>2280667</v>
      </c>
      <c r="B10" s="66">
        <v>2280667</v>
      </c>
      <c r="C10" s="66">
        <v>0</v>
      </c>
      <c r="D10" s="93" t="s">
        <v>13</v>
      </c>
      <c r="E10" s="66">
        <v>0</v>
      </c>
      <c r="F10" s="66">
        <v>0</v>
      </c>
      <c r="G10" s="66">
        <v>0</v>
      </c>
    </row>
    <row r="11" spans="1:7">
      <c r="A11" s="66">
        <v>132300</v>
      </c>
      <c r="B11" s="66">
        <v>132300</v>
      </c>
      <c r="C11" s="66">
        <v>0</v>
      </c>
      <c r="D11" s="93" t="s">
        <v>14</v>
      </c>
      <c r="E11" s="66">
        <v>0</v>
      </c>
      <c r="F11" s="66">
        <v>0</v>
      </c>
      <c r="G11" s="66">
        <v>0</v>
      </c>
    </row>
    <row r="12" spans="1:7">
      <c r="A12" s="66">
        <v>16502900</v>
      </c>
      <c r="B12" s="66">
        <v>16502900</v>
      </c>
      <c r="C12" s="66">
        <v>0</v>
      </c>
      <c r="D12" s="93" t="s">
        <v>15</v>
      </c>
      <c r="E12" s="66">
        <v>0</v>
      </c>
      <c r="F12" s="66">
        <v>0</v>
      </c>
      <c r="G12" s="66">
        <v>0</v>
      </c>
    </row>
    <row r="13" spans="1:7">
      <c r="A13" s="66">
        <v>79985070</v>
      </c>
      <c r="B13" s="66">
        <v>79985070</v>
      </c>
      <c r="C13" s="66">
        <v>0</v>
      </c>
      <c r="D13" s="93" t="s">
        <v>152</v>
      </c>
      <c r="E13" s="66">
        <v>0</v>
      </c>
      <c r="F13" s="66">
        <v>0</v>
      </c>
      <c r="G13" s="66">
        <v>0</v>
      </c>
    </row>
    <row r="14" spans="1:7">
      <c r="A14" s="91">
        <v>0</v>
      </c>
      <c r="B14" s="91">
        <v>15448590</v>
      </c>
      <c r="C14" s="91">
        <v>1529190</v>
      </c>
      <c r="D14" s="92" t="s">
        <v>16</v>
      </c>
      <c r="E14" s="91">
        <v>1529190</v>
      </c>
      <c r="F14" s="91">
        <v>109987355</v>
      </c>
      <c r="G14" s="91">
        <v>94538765</v>
      </c>
    </row>
    <row r="15" spans="1:7">
      <c r="A15" s="66">
        <v>0</v>
      </c>
      <c r="B15" s="66">
        <v>15448590</v>
      </c>
      <c r="C15" s="66">
        <v>1529190</v>
      </c>
      <c r="D15" s="93" t="s">
        <v>17</v>
      </c>
      <c r="E15" s="66">
        <v>1529190</v>
      </c>
      <c r="F15" s="66">
        <v>15448590</v>
      </c>
      <c r="G15" s="66">
        <v>0</v>
      </c>
    </row>
    <row r="16" spans="1:7">
      <c r="A16" s="66">
        <v>0</v>
      </c>
      <c r="B16" s="66">
        <v>0</v>
      </c>
      <c r="C16" s="66">
        <v>0</v>
      </c>
      <c r="D16" s="93" t="s">
        <v>18</v>
      </c>
      <c r="E16" s="66">
        <v>0</v>
      </c>
      <c r="F16" s="66">
        <v>94538765</v>
      </c>
      <c r="G16" s="66">
        <v>94538765</v>
      </c>
    </row>
    <row r="17" spans="1:7">
      <c r="A17" s="91">
        <v>0</v>
      </c>
      <c r="B17" s="91">
        <v>0</v>
      </c>
      <c r="C17" s="91">
        <v>0</v>
      </c>
      <c r="D17" s="92" t="s">
        <v>19</v>
      </c>
      <c r="E17" s="91">
        <v>0</v>
      </c>
      <c r="F17" s="91">
        <v>391837570</v>
      </c>
      <c r="G17" s="91">
        <v>391837570</v>
      </c>
    </row>
    <row r="18" spans="1:7">
      <c r="A18" s="66">
        <v>0</v>
      </c>
      <c r="B18" s="66">
        <v>0</v>
      </c>
      <c r="C18" s="66">
        <v>0</v>
      </c>
      <c r="D18" s="93" t="s">
        <v>20</v>
      </c>
      <c r="E18" s="66">
        <v>0</v>
      </c>
      <c r="F18" s="66">
        <v>38137466</v>
      </c>
      <c r="G18" s="66">
        <v>38137466</v>
      </c>
    </row>
    <row r="19" spans="1:7">
      <c r="A19" s="66">
        <v>0</v>
      </c>
      <c r="B19" s="66">
        <v>0</v>
      </c>
      <c r="C19" s="66">
        <v>0</v>
      </c>
      <c r="D19" s="93" t="s">
        <v>21</v>
      </c>
      <c r="E19" s="66">
        <v>0</v>
      </c>
      <c r="F19" s="66">
        <v>353700104</v>
      </c>
      <c r="G19" s="66">
        <v>353700104</v>
      </c>
    </row>
    <row r="20" spans="1:7">
      <c r="A20" s="91">
        <v>0</v>
      </c>
      <c r="B20" s="91">
        <v>0</v>
      </c>
      <c r="C20" s="91">
        <v>0</v>
      </c>
      <c r="D20" s="92" t="s">
        <v>22</v>
      </c>
      <c r="E20" s="91">
        <v>61730266</v>
      </c>
      <c r="F20" s="91">
        <v>717802466</v>
      </c>
      <c r="G20" s="91">
        <v>717802466</v>
      </c>
    </row>
    <row r="21" spans="1:7">
      <c r="A21" s="66">
        <v>0</v>
      </c>
      <c r="B21" s="66">
        <v>0</v>
      </c>
      <c r="C21" s="66">
        <v>0</v>
      </c>
      <c r="D21" s="93" t="s">
        <v>23</v>
      </c>
      <c r="E21" s="66">
        <v>35222636</v>
      </c>
      <c r="F21" s="66">
        <v>344550636</v>
      </c>
      <c r="G21" s="66">
        <v>344550636</v>
      </c>
    </row>
    <row r="22" spans="1:7">
      <c r="A22" s="66">
        <v>0</v>
      </c>
      <c r="B22" s="66">
        <v>0</v>
      </c>
      <c r="C22" s="66">
        <v>0</v>
      </c>
      <c r="D22" s="93" t="s">
        <v>24</v>
      </c>
      <c r="E22" s="66">
        <v>16401830</v>
      </c>
      <c r="F22" s="66">
        <v>210201370</v>
      </c>
      <c r="G22" s="66">
        <v>210201370</v>
      </c>
    </row>
    <row r="23" spans="1:7">
      <c r="A23" s="66">
        <v>0</v>
      </c>
      <c r="B23" s="66">
        <v>0</v>
      </c>
      <c r="C23" s="66">
        <v>0</v>
      </c>
      <c r="D23" s="93" t="s">
        <v>25</v>
      </c>
      <c r="E23" s="66">
        <v>2770000</v>
      </c>
      <c r="F23" s="66">
        <v>26675000</v>
      </c>
      <c r="G23" s="66">
        <v>26675000</v>
      </c>
    </row>
    <row r="24" spans="1:7">
      <c r="A24" s="66">
        <v>0</v>
      </c>
      <c r="B24" s="66">
        <v>0</v>
      </c>
      <c r="C24" s="66">
        <v>0</v>
      </c>
      <c r="D24" s="93" t="s">
        <v>26</v>
      </c>
      <c r="E24" s="66">
        <v>0</v>
      </c>
      <c r="F24" s="66">
        <v>688000</v>
      </c>
      <c r="G24" s="66">
        <v>688000</v>
      </c>
    </row>
    <row r="25" spans="1:7">
      <c r="A25" s="66">
        <v>0</v>
      </c>
      <c r="B25" s="66">
        <v>0</v>
      </c>
      <c r="C25" s="66">
        <v>0</v>
      </c>
      <c r="D25" s="93" t="s">
        <v>161</v>
      </c>
      <c r="E25" s="66">
        <v>150000</v>
      </c>
      <c r="F25" s="66">
        <v>370000</v>
      </c>
      <c r="G25" s="66">
        <v>370000</v>
      </c>
    </row>
    <row r="26" spans="1:7">
      <c r="A26" s="66">
        <v>0</v>
      </c>
      <c r="B26" s="66">
        <v>0</v>
      </c>
      <c r="C26" s="66">
        <v>0</v>
      </c>
      <c r="D26" s="93" t="s">
        <v>27</v>
      </c>
      <c r="E26" s="66">
        <v>1530000</v>
      </c>
      <c r="F26" s="66">
        <v>5958430</v>
      </c>
      <c r="G26" s="66">
        <v>5958430</v>
      </c>
    </row>
    <row r="27" spans="1:7">
      <c r="A27" s="66">
        <v>0</v>
      </c>
      <c r="B27" s="66">
        <v>0</v>
      </c>
      <c r="C27" s="66">
        <v>0</v>
      </c>
      <c r="D27" s="93" t="s">
        <v>28</v>
      </c>
      <c r="E27" s="66">
        <v>3455000</v>
      </c>
      <c r="F27" s="66">
        <v>32766000</v>
      </c>
      <c r="G27" s="66">
        <v>32766000</v>
      </c>
    </row>
    <row r="28" spans="1:7">
      <c r="A28" s="66">
        <v>0</v>
      </c>
      <c r="B28" s="66">
        <v>0</v>
      </c>
      <c r="C28" s="66">
        <v>0</v>
      </c>
      <c r="D28" s="93" t="s">
        <v>29</v>
      </c>
      <c r="E28" s="66">
        <v>1670800</v>
      </c>
      <c r="F28" s="66">
        <v>20051210</v>
      </c>
      <c r="G28" s="66">
        <v>20051210</v>
      </c>
    </row>
    <row r="29" spans="1:7">
      <c r="A29" s="66">
        <v>0</v>
      </c>
      <c r="B29" s="66">
        <v>0</v>
      </c>
      <c r="C29" s="66">
        <v>0</v>
      </c>
      <c r="D29" s="93" t="s">
        <v>68</v>
      </c>
      <c r="E29" s="66">
        <v>0</v>
      </c>
      <c r="F29" s="66">
        <v>9557630</v>
      </c>
      <c r="G29" s="66">
        <v>9557630</v>
      </c>
    </row>
    <row r="30" spans="1:7">
      <c r="A30" s="66">
        <v>0</v>
      </c>
      <c r="B30" s="66">
        <v>0</v>
      </c>
      <c r="C30" s="66">
        <v>0</v>
      </c>
      <c r="D30" s="93" t="s">
        <v>103</v>
      </c>
      <c r="E30" s="66">
        <v>0</v>
      </c>
      <c r="F30" s="66">
        <v>9980000</v>
      </c>
      <c r="G30" s="66">
        <v>9980000</v>
      </c>
    </row>
    <row r="31" spans="1:7">
      <c r="A31" s="66">
        <v>0</v>
      </c>
      <c r="B31" s="66">
        <v>0</v>
      </c>
      <c r="C31" s="66">
        <v>0</v>
      </c>
      <c r="D31" s="93" t="s">
        <v>162</v>
      </c>
      <c r="E31" s="66">
        <v>530000</v>
      </c>
      <c r="F31" s="66">
        <v>5300000</v>
      </c>
      <c r="G31" s="66">
        <v>5300000</v>
      </c>
    </row>
    <row r="32" spans="1:7">
      <c r="A32" s="66">
        <v>0</v>
      </c>
      <c r="B32" s="66">
        <v>0</v>
      </c>
      <c r="C32" s="66">
        <v>0</v>
      </c>
      <c r="D32" s="93" t="s">
        <v>153</v>
      </c>
      <c r="E32" s="66">
        <v>0</v>
      </c>
      <c r="F32" s="66">
        <v>10000000</v>
      </c>
      <c r="G32" s="66">
        <v>10000000</v>
      </c>
    </row>
    <row r="33" spans="1:7">
      <c r="A33" s="66">
        <v>0</v>
      </c>
      <c r="B33" s="66">
        <v>0</v>
      </c>
      <c r="C33" s="66">
        <v>0</v>
      </c>
      <c r="D33" s="93" t="s">
        <v>104</v>
      </c>
      <c r="E33" s="66">
        <v>0</v>
      </c>
      <c r="F33" s="66">
        <v>450000</v>
      </c>
      <c r="G33" s="66">
        <v>450000</v>
      </c>
    </row>
    <row r="34" spans="1:7">
      <c r="A34" s="66">
        <v>0</v>
      </c>
      <c r="B34" s="66">
        <v>0</v>
      </c>
      <c r="C34" s="66">
        <v>0</v>
      </c>
      <c r="D34" s="93" t="s">
        <v>187</v>
      </c>
      <c r="E34" s="66">
        <v>0</v>
      </c>
      <c r="F34" s="66">
        <v>33867610</v>
      </c>
      <c r="G34" s="66">
        <v>33867610</v>
      </c>
    </row>
    <row r="35" spans="1:7">
      <c r="A35" s="66">
        <v>0</v>
      </c>
      <c r="B35" s="66">
        <v>0</v>
      </c>
      <c r="C35" s="66">
        <v>0</v>
      </c>
      <c r="D35" s="93" t="s">
        <v>59</v>
      </c>
      <c r="E35" s="66">
        <v>0</v>
      </c>
      <c r="F35" s="66">
        <v>7039250</v>
      </c>
      <c r="G35" s="66">
        <v>7039250</v>
      </c>
    </row>
    <row r="36" spans="1:7">
      <c r="A36" s="66">
        <v>0</v>
      </c>
      <c r="B36" s="66">
        <v>0</v>
      </c>
      <c r="C36" s="66">
        <v>0</v>
      </c>
      <c r="D36" s="93" t="s">
        <v>168</v>
      </c>
      <c r="E36" s="66">
        <v>0</v>
      </c>
      <c r="F36" s="66">
        <v>347330</v>
      </c>
      <c r="G36" s="66">
        <v>347330</v>
      </c>
    </row>
    <row r="37" spans="1:7">
      <c r="A37" s="91">
        <v>699072521</v>
      </c>
      <c r="B37" s="91">
        <v>699072521</v>
      </c>
      <c r="C37" s="91">
        <v>69336350</v>
      </c>
      <c r="D37" s="92" t="s">
        <v>30</v>
      </c>
      <c r="E37" s="91">
        <v>0</v>
      </c>
      <c r="F37" s="91">
        <v>0</v>
      </c>
      <c r="G37" s="91">
        <v>0</v>
      </c>
    </row>
    <row r="38" spans="1:7">
      <c r="A38" s="66">
        <v>11452750</v>
      </c>
      <c r="B38" s="66">
        <v>11452750</v>
      </c>
      <c r="C38" s="66">
        <v>1822000</v>
      </c>
      <c r="D38" s="93" t="s">
        <v>31</v>
      </c>
      <c r="E38" s="66">
        <v>0</v>
      </c>
      <c r="F38" s="66">
        <v>0</v>
      </c>
      <c r="G38" s="66">
        <v>0</v>
      </c>
    </row>
    <row r="39" spans="1:7">
      <c r="A39" s="66">
        <v>11110170</v>
      </c>
      <c r="B39" s="66">
        <v>11110170</v>
      </c>
      <c r="C39" s="66">
        <v>1145550</v>
      </c>
      <c r="D39" s="93" t="s">
        <v>32</v>
      </c>
      <c r="E39" s="66">
        <v>0</v>
      </c>
      <c r="F39" s="66">
        <v>0</v>
      </c>
      <c r="G39" s="66">
        <v>0</v>
      </c>
    </row>
    <row r="40" spans="1:7">
      <c r="A40" s="66">
        <v>77680780</v>
      </c>
      <c r="B40" s="66">
        <v>77680780</v>
      </c>
      <c r="C40" s="66">
        <v>18032130</v>
      </c>
      <c r="D40" s="93" t="s">
        <v>33</v>
      </c>
      <c r="E40" s="66">
        <v>0</v>
      </c>
      <c r="F40" s="66">
        <v>0</v>
      </c>
      <c r="G40" s="66">
        <v>0</v>
      </c>
    </row>
    <row r="41" spans="1:7">
      <c r="A41" s="66">
        <v>34362322</v>
      </c>
      <c r="B41" s="66">
        <v>34362322</v>
      </c>
      <c r="C41" s="66">
        <v>1539250</v>
      </c>
      <c r="D41" s="93" t="s">
        <v>34</v>
      </c>
      <c r="E41" s="66">
        <v>0</v>
      </c>
      <c r="F41" s="66">
        <v>0</v>
      </c>
      <c r="G41" s="66">
        <v>0</v>
      </c>
    </row>
    <row r="42" spans="1:7">
      <c r="A42" s="66">
        <v>1205000</v>
      </c>
      <c r="B42" s="66">
        <v>1205000</v>
      </c>
      <c r="C42" s="66">
        <v>300000</v>
      </c>
      <c r="D42" s="93" t="s">
        <v>60</v>
      </c>
      <c r="E42" s="66">
        <v>0</v>
      </c>
      <c r="F42" s="66">
        <v>0</v>
      </c>
      <c r="G42" s="66">
        <v>0</v>
      </c>
    </row>
    <row r="43" spans="1:7">
      <c r="A43" s="66">
        <v>239680000</v>
      </c>
      <c r="B43" s="66">
        <v>239680000</v>
      </c>
      <c r="C43" s="66">
        <v>20000000</v>
      </c>
      <c r="D43" s="93" t="s">
        <v>35</v>
      </c>
      <c r="E43" s="66">
        <v>0</v>
      </c>
      <c r="F43" s="66">
        <v>0</v>
      </c>
      <c r="G43" s="66">
        <v>0</v>
      </c>
    </row>
    <row r="44" spans="1:7">
      <c r="A44" s="66">
        <v>20051210</v>
      </c>
      <c r="B44" s="66">
        <v>20051210</v>
      </c>
      <c r="C44" s="66">
        <v>1670800</v>
      </c>
      <c r="D44" s="93" t="s">
        <v>29</v>
      </c>
      <c r="E44" s="66">
        <v>0</v>
      </c>
      <c r="F44" s="66">
        <v>0</v>
      </c>
      <c r="G44" s="66">
        <v>0</v>
      </c>
    </row>
    <row r="45" spans="1:7">
      <c r="A45" s="66">
        <v>13200000</v>
      </c>
      <c r="B45" s="66">
        <v>13200000</v>
      </c>
      <c r="C45" s="66">
        <v>3000000</v>
      </c>
      <c r="D45" s="93" t="s">
        <v>36</v>
      </c>
      <c r="E45" s="66">
        <v>0</v>
      </c>
      <c r="F45" s="66">
        <v>0</v>
      </c>
      <c r="G45" s="66">
        <v>0</v>
      </c>
    </row>
    <row r="46" spans="1:7">
      <c r="A46" s="66">
        <v>11000000</v>
      </c>
      <c r="B46" s="66">
        <v>11000000</v>
      </c>
      <c r="C46" s="66">
        <v>2000000</v>
      </c>
      <c r="D46" s="93" t="s">
        <v>37</v>
      </c>
      <c r="E46" s="66">
        <v>0</v>
      </c>
      <c r="F46" s="66">
        <v>0</v>
      </c>
      <c r="G46" s="66">
        <v>0</v>
      </c>
    </row>
    <row r="47" spans="1:7">
      <c r="A47" s="66">
        <v>14600000</v>
      </c>
      <c r="B47" s="66">
        <v>14600000</v>
      </c>
      <c r="C47" s="66">
        <v>1000000</v>
      </c>
      <c r="D47" s="93" t="s">
        <v>38</v>
      </c>
      <c r="E47" s="66">
        <v>0</v>
      </c>
      <c r="F47" s="66">
        <v>0</v>
      </c>
      <c r="G47" s="66">
        <v>0</v>
      </c>
    </row>
    <row r="48" spans="1:7">
      <c r="A48" s="66">
        <v>5500000</v>
      </c>
      <c r="B48" s="66">
        <v>5500000</v>
      </c>
      <c r="C48" s="66">
        <v>500000</v>
      </c>
      <c r="D48" s="93" t="s">
        <v>39</v>
      </c>
      <c r="E48" s="66">
        <v>0</v>
      </c>
      <c r="F48" s="66">
        <v>0</v>
      </c>
      <c r="G48" s="66">
        <v>0</v>
      </c>
    </row>
    <row r="49" spans="1:7">
      <c r="A49" s="66">
        <v>4400000</v>
      </c>
      <c r="B49" s="66">
        <v>4400000</v>
      </c>
      <c r="C49" s="66">
        <v>400000</v>
      </c>
      <c r="D49" s="93" t="s">
        <v>40</v>
      </c>
      <c r="E49" s="66">
        <v>0</v>
      </c>
      <c r="F49" s="66">
        <v>0</v>
      </c>
      <c r="G49" s="66">
        <v>0</v>
      </c>
    </row>
    <row r="50" spans="1:7">
      <c r="A50" s="66">
        <v>1410000</v>
      </c>
      <c r="B50" s="66">
        <v>1410000</v>
      </c>
      <c r="C50" s="66">
        <v>110000</v>
      </c>
      <c r="D50" s="93" t="s">
        <v>41</v>
      </c>
      <c r="E50" s="66">
        <v>0</v>
      </c>
      <c r="F50" s="66">
        <v>0</v>
      </c>
      <c r="G50" s="66">
        <v>0</v>
      </c>
    </row>
    <row r="51" spans="1:7">
      <c r="A51" s="66">
        <v>1700000</v>
      </c>
      <c r="B51" s="66">
        <v>1700000</v>
      </c>
      <c r="C51" s="66">
        <v>1100000</v>
      </c>
      <c r="D51" s="93" t="s">
        <v>169</v>
      </c>
      <c r="E51" s="66">
        <v>0</v>
      </c>
      <c r="F51" s="66">
        <v>0</v>
      </c>
      <c r="G51" s="66">
        <v>0</v>
      </c>
    </row>
    <row r="52" spans="1:7">
      <c r="A52" s="66">
        <v>2760000</v>
      </c>
      <c r="B52" s="66">
        <v>2760000</v>
      </c>
      <c r="C52" s="66">
        <v>110000</v>
      </c>
      <c r="D52" s="93" t="s">
        <v>105</v>
      </c>
      <c r="E52" s="66">
        <v>0</v>
      </c>
      <c r="F52" s="66">
        <v>0</v>
      </c>
      <c r="G52" s="66">
        <v>0</v>
      </c>
    </row>
    <row r="53" spans="1:7">
      <c r="A53" s="66">
        <v>120000</v>
      </c>
      <c r="B53" s="66">
        <v>120000</v>
      </c>
      <c r="C53" s="66">
        <v>10000</v>
      </c>
      <c r="D53" s="93" t="s">
        <v>166</v>
      </c>
      <c r="E53" s="66">
        <v>0</v>
      </c>
      <c r="F53" s="66">
        <v>0</v>
      </c>
      <c r="G53" s="66">
        <v>0</v>
      </c>
    </row>
    <row r="54" spans="1:7">
      <c r="A54" s="66">
        <v>14016000</v>
      </c>
      <c r="B54" s="66">
        <v>14016000</v>
      </c>
      <c r="C54" s="66">
        <v>3265000</v>
      </c>
      <c r="D54" s="93" t="s">
        <v>42</v>
      </c>
      <c r="E54" s="66">
        <v>0</v>
      </c>
      <c r="F54" s="66">
        <v>0</v>
      </c>
      <c r="G54" s="66">
        <v>0</v>
      </c>
    </row>
    <row r="55" spans="1:7">
      <c r="A55" s="66">
        <v>2600000</v>
      </c>
      <c r="B55" s="66">
        <v>2600000</v>
      </c>
      <c r="C55" s="66">
        <v>300000</v>
      </c>
      <c r="D55" s="93" t="s">
        <v>43</v>
      </c>
      <c r="E55" s="66">
        <v>0</v>
      </c>
      <c r="F55" s="66">
        <v>0</v>
      </c>
      <c r="G55" s="66">
        <v>0</v>
      </c>
    </row>
    <row r="56" spans="1:7">
      <c r="A56" s="66">
        <v>66380780</v>
      </c>
      <c r="B56" s="66">
        <v>66380780</v>
      </c>
      <c r="C56" s="66">
        <v>1500000</v>
      </c>
      <c r="D56" s="93" t="s">
        <v>44</v>
      </c>
      <c r="E56" s="66">
        <v>0</v>
      </c>
      <c r="F56" s="66">
        <v>0</v>
      </c>
      <c r="G56" s="66">
        <v>0</v>
      </c>
    </row>
    <row r="57" spans="1:7">
      <c r="A57" s="66">
        <v>7444070</v>
      </c>
      <c r="B57" s="66">
        <v>7444070</v>
      </c>
      <c r="C57" s="66">
        <v>0</v>
      </c>
      <c r="D57" s="93" t="s">
        <v>45</v>
      </c>
      <c r="E57" s="66">
        <v>0</v>
      </c>
      <c r="F57" s="66">
        <v>0</v>
      </c>
      <c r="G57" s="66">
        <v>0</v>
      </c>
    </row>
    <row r="58" spans="1:7">
      <c r="A58" s="66">
        <v>49314771</v>
      </c>
      <c r="B58" s="66">
        <v>49314771</v>
      </c>
      <c r="C58" s="66">
        <v>4495697</v>
      </c>
      <c r="D58" s="93" t="s">
        <v>46</v>
      </c>
      <c r="E58" s="66">
        <v>0</v>
      </c>
      <c r="F58" s="66">
        <v>0</v>
      </c>
      <c r="G58" s="66">
        <v>0</v>
      </c>
    </row>
    <row r="59" spans="1:7">
      <c r="A59" s="66">
        <v>23943119</v>
      </c>
      <c r="B59" s="66">
        <v>23943119</v>
      </c>
      <c r="C59" s="66">
        <v>2236773</v>
      </c>
      <c r="D59" s="93" t="s">
        <v>47</v>
      </c>
      <c r="E59" s="66">
        <v>0</v>
      </c>
      <c r="F59" s="66">
        <v>0</v>
      </c>
      <c r="G59" s="66">
        <v>0</v>
      </c>
    </row>
    <row r="60" spans="1:7">
      <c r="A60" s="66">
        <v>15917190</v>
      </c>
      <c r="B60" s="66">
        <v>15917190</v>
      </c>
      <c r="C60" s="66">
        <v>0</v>
      </c>
      <c r="D60" s="93" t="s">
        <v>61</v>
      </c>
      <c r="E60" s="66">
        <v>0</v>
      </c>
      <c r="F60" s="66">
        <v>0</v>
      </c>
      <c r="G60" s="66">
        <v>0</v>
      </c>
    </row>
    <row r="61" spans="1:7">
      <c r="A61" s="66">
        <v>3076999</v>
      </c>
      <c r="B61" s="66">
        <v>3076999</v>
      </c>
      <c r="C61" s="66">
        <v>0</v>
      </c>
      <c r="D61" s="93" t="s">
        <v>69</v>
      </c>
      <c r="E61" s="66">
        <v>0</v>
      </c>
      <c r="F61" s="66">
        <v>0</v>
      </c>
      <c r="G61" s="66">
        <v>0</v>
      </c>
    </row>
    <row r="62" spans="1:7">
      <c r="A62" s="66">
        <v>1118980</v>
      </c>
      <c r="B62" s="66">
        <v>1118980</v>
      </c>
      <c r="C62" s="66">
        <v>55000</v>
      </c>
      <c r="D62" s="93" t="s">
        <v>62</v>
      </c>
      <c r="E62" s="66">
        <v>0</v>
      </c>
      <c r="F62" s="66">
        <v>0</v>
      </c>
      <c r="G62" s="66">
        <v>0</v>
      </c>
    </row>
    <row r="63" spans="1:7">
      <c r="A63" s="66">
        <v>795000</v>
      </c>
      <c r="B63" s="66">
        <v>795000</v>
      </c>
      <c r="C63" s="66">
        <v>20000</v>
      </c>
      <c r="D63" s="93" t="s">
        <v>63</v>
      </c>
      <c r="E63" s="66">
        <v>0</v>
      </c>
      <c r="F63" s="66">
        <v>0</v>
      </c>
      <c r="G63" s="66">
        <v>0</v>
      </c>
    </row>
    <row r="64" spans="1:7">
      <c r="A64" s="66">
        <v>4617030</v>
      </c>
      <c r="B64" s="66">
        <v>4617030</v>
      </c>
      <c r="C64" s="66">
        <v>197750</v>
      </c>
      <c r="D64" s="93" t="s">
        <v>48</v>
      </c>
      <c r="E64" s="66">
        <v>0</v>
      </c>
      <c r="F64" s="66">
        <v>0</v>
      </c>
      <c r="G64" s="66">
        <v>0</v>
      </c>
    </row>
    <row r="65" spans="1:7">
      <c r="A65" s="66">
        <v>27168550</v>
      </c>
      <c r="B65" s="66">
        <v>27168550</v>
      </c>
      <c r="C65" s="66">
        <v>1744050</v>
      </c>
      <c r="D65" s="93" t="s">
        <v>49</v>
      </c>
      <c r="E65" s="66">
        <v>0</v>
      </c>
      <c r="F65" s="66">
        <v>0</v>
      </c>
      <c r="G65" s="66">
        <v>0</v>
      </c>
    </row>
    <row r="66" spans="1:7">
      <c r="A66" s="66">
        <v>1648510</v>
      </c>
      <c r="B66" s="66">
        <v>1648510</v>
      </c>
      <c r="C66" s="66">
        <v>581030</v>
      </c>
      <c r="D66" s="93" t="s">
        <v>50</v>
      </c>
      <c r="E66" s="66">
        <v>0</v>
      </c>
      <c r="F66" s="66">
        <v>0</v>
      </c>
      <c r="G66" s="66">
        <v>0</v>
      </c>
    </row>
    <row r="67" spans="1:7">
      <c r="A67" s="66">
        <v>2816840</v>
      </c>
      <c r="B67" s="66">
        <v>2816840</v>
      </c>
      <c r="C67" s="66">
        <v>223240</v>
      </c>
      <c r="D67" s="93" t="s">
        <v>51</v>
      </c>
      <c r="E67" s="66">
        <v>0</v>
      </c>
      <c r="F67" s="66">
        <v>0</v>
      </c>
      <c r="G67" s="66">
        <v>0</v>
      </c>
    </row>
    <row r="68" spans="1:7">
      <c r="A68" s="66">
        <v>8377050</v>
      </c>
      <c r="B68" s="66">
        <v>8377050</v>
      </c>
      <c r="C68" s="66">
        <v>761550</v>
      </c>
      <c r="D68" s="93" t="s">
        <v>52</v>
      </c>
      <c r="E68" s="66">
        <v>0</v>
      </c>
      <c r="F68" s="66">
        <v>0</v>
      </c>
      <c r="G68" s="66">
        <v>0</v>
      </c>
    </row>
    <row r="69" spans="1:7">
      <c r="A69" s="66">
        <v>3711060</v>
      </c>
      <c r="B69" s="66">
        <v>3711060</v>
      </c>
      <c r="C69" s="66">
        <v>254780</v>
      </c>
      <c r="D69" s="93" t="s">
        <v>53</v>
      </c>
      <c r="E69" s="66">
        <v>0</v>
      </c>
      <c r="F69" s="66">
        <v>0</v>
      </c>
      <c r="G69" s="66">
        <v>0</v>
      </c>
    </row>
    <row r="70" spans="1:7">
      <c r="A70" s="66">
        <v>895170</v>
      </c>
      <c r="B70" s="66">
        <v>895170</v>
      </c>
      <c r="C70" s="66">
        <v>0</v>
      </c>
      <c r="D70" s="93" t="s">
        <v>54</v>
      </c>
      <c r="E70" s="66">
        <v>0</v>
      </c>
      <c r="F70" s="66">
        <v>0</v>
      </c>
      <c r="G70" s="66">
        <v>0</v>
      </c>
    </row>
    <row r="71" spans="1:7">
      <c r="A71" s="66">
        <v>6176120</v>
      </c>
      <c r="B71" s="66">
        <v>6176120</v>
      </c>
      <c r="C71" s="66">
        <v>533750</v>
      </c>
      <c r="D71" s="93" t="s">
        <v>55</v>
      </c>
      <c r="E71" s="66">
        <v>0</v>
      </c>
      <c r="F71" s="66">
        <v>0</v>
      </c>
      <c r="G71" s="66">
        <v>0</v>
      </c>
    </row>
    <row r="72" spans="1:7">
      <c r="A72" s="66">
        <v>3618000</v>
      </c>
      <c r="B72" s="66">
        <v>3618000</v>
      </c>
      <c r="C72" s="66">
        <v>200000</v>
      </c>
      <c r="D72" s="93" t="s">
        <v>56</v>
      </c>
      <c r="E72" s="66">
        <v>0</v>
      </c>
      <c r="F72" s="66">
        <v>0</v>
      </c>
      <c r="G72" s="66">
        <v>0</v>
      </c>
    </row>
    <row r="73" spans="1:7">
      <c r="A73" s="66">
        <v>134750</v>
      </c>
      <c r="B73" s="66">
        <v>134750</v>
      </c>
      <c r="C73" s="66">
        <v>0</v>
      </c>
      <c r="D73" s="93" t="s">
        <v>167</v>
      </c>
      <c r="E73" s="66">
        <v>0</v>
      </c>
      <c r="F73" s="66">
        <v>0</v>
      </c>
      <c r="G73" s="66">
        <v>0</v>
      </c>
    </row>
    <row r="74" spans="1:7">
      <c r="A74" s="66">
        <v>5070300</v>
      </c>
      <c r="B74" s="66">
        <v>5070300</v>
      </c>
      <c r="C74" s="66">
        <v>228000</v>
      </c>
      <c r="D74" s="93" t="s">
        <v>57</v>
      </c>
      <c r="E74" s="66">
        <v>0</v>
      </c>
      <c r="F74" s="66">
        <v>0</v>
      </c>
      <c r="G74" s="66">
        <v>0</v>
      </c>
    </row>
    <row r="75" spans="1:7">
      <c r="A75" s="66">
        <v>1204178801</v>
      </c>
      <c r="B75" s="66">
        <v>3236976956</v>
      </c>
      <c r="C75" s="66">
        <v>244687346</v>
      </c>
      <c r="D75" s="93" t="s">
        <v>58</v>
      </c>
      <c r="E75" s="66">
        <v>244687346</v>
      </c>
      <c r="F75" s="66">
        <v>3236976956</v>
      </c>
      <c r="G75" s="66">
        <v>1204178801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topLeftCell="A19" workbookViewId="0">
      <selection activeCell="E48" sqref="E48:E49"/>
    </sheetView>
  </sheetViews>
  <sheetFormatPr defaultRowHeight="16.5"/>
  <cols>
    <col min="1" max="1" width="13.5" style="55" customWidth="1"/>
    <col min="2" max="3" width="11.5" style="55" customWidth="1"/>
    <col min="4" max="4" width="10.625" customWidth="1"/>
    <col min="5" max="5" width="39.25" customWidth="1"/>
  </cols>
  <sheetData>
    <row r="1" spans="1:5" ht="17.25" customHeight="1" thickBot="1">
      <c r="A1" s="161" t="s">
        <v>189</v>
      </c>
      <c r="B1" s="161"/>
      <c r="C1" s="161"/>
      <c r="D1" s="161"/>
      <c r="E1" s="161"/>
    </row>
    <row r="2" spans="1:5" ht="15.75" customHeight="1">
      <c r="A2" s="94" t="s">
        <v>170</v>
      </c>
      <c r="B2" s="95" t="s">
        <v>171</v>
      </c>
      <c r="C2" s="95" t="s">
        <v>172</v>
      </c>
      <c r="D2" s="95" t="s">
        <v>173</v>
      </c>
      <c r="E2" s="96" t="s">
        <v>174</v>
      </c>
    </row>
    <row r="3" spans="1:5" ht="12" customHeight="1">
      <c r="A3" s="114" t="s">
        <v>23</v>
      </c>
      <c r="B3" s="66">
        <v>35222636</v>
      </c>
      <c r="C3" s="109"/>
      <c r="D3" s="66">
        <v>344550636</v>
      </c>
      <c r="E3" s="112" t="s">
        <v>195</v>
      </c>
    </row>
    <row r="4" spans="1:5" ht="12" customHeight="1">
      <c r="A4" s="114" t="s">
        <v>24</v>
      </c>
      <c r="B4" s="66">
        <v>16401830</v>
      </c>
      <c r="C4" s="109"/>
      <c r="D4" s="66">
        <v>210201370</v>
      </c>
      <c r="E4" s="112" t="s">
        <v>196</v>
      </c>
    </row>
    <row r="5" spans="1:5" ht="12" customHeight="1">
      <c r="A5" s="114" t="s">
        <v>25</v>
      </c>
      <c r="B5" s="66">
        <v>2770000</v>
      </c>
      <c r="C5" s="109"/>
      <c r="D5" s="66">
        <v>26675000</v>
      </c>
      <c r="E5" s="112" t="s">
        <v>197</v>
      </c>
    </row>
    <row r="6" spans="1:5" ht="12" customHeight="1">
      <c r="A6" s="114" t="s">
        <v>26</v>
      </c>
      <c r="B6" s="66">
        <v>0</v>
      </c>
      <c r="C6" s="109"/>
      <c r="D6" s="66">
        <v>688000</v>
      </c>
      <c r="E6" s="112"/>
    </row>
    <row r="7" spans="1:5" ht="12" customHeight="1">
      <c r="A7" s="114" t="s">
        <v>161</v>
      </c>
      <c r="B7" s="66"/>
      <c r="C7" s="109"/>
      <c r="D7" s="66">
        <v>370000</v>
      </c>
      <c r="E7" s="112"/>
    </row>
    <row r="8" spans="1:5" ht="12" customHeight="1">
      <c r="A8" s="114" t="s">
        <v>27</v>
      </c>
      <c r="B8" s="66">
        <v>1530000</v>
      </c>
      <c r="C8" s="109"/>
      <c r="D8" s="66">
        <v>5958430</v>
      </c>
      <c r="E8" s="112" t="s">
        <v>198</v>
      </c>
    </row>
    <row r="9" spans="1:5" ht="12" customHeight="1">
      <c r="A9" s="114" t="s">
        <v>28</v>
      </c>
      <c r="B9" s="66">
        <v>3635000</v>
      </c>
      <c r="C9" s="109"/>
      <c r="D9" s="66">
        <v>32946000</v>
      </c>
      <c r="E9" s="112" t="s">
        <v>206</v>
      </c>
    </row>
    <row r="10" spans="1:5" ht="12" customHeight="1">
      <c r="A10" s="114" t="s">
        <v>29</v>
      </c>
      <c r="B10" s="66">
        <v>1670800</v>
      </c>
      <c r="C10" s="109"/>
      <c r="D10" s="66">
        <v>20051210</v>
      </c>
      <c r="E10" s="112" t="s">
        <v>191</v>
      </c>
    </row>
    <row r="11" spans="1:5" ht="12" customHeight="1">
      <c r="A11" s="114" t="s">
        <v>68</v>
      </c>
      <c r="B11" s="66">
        <v>0</v>
      </c>
      <c r="C11" s="109"/>
      <c r="D11" s="66">
        <v>9557630</v>
      </c>
      <c r="E11" s="112"/>
    </row>
    <row r="12" spans="1:5" ht="12" customHeight="1">
      <c r="A12" s="114" t="s">
        <v>103</v>
      </c>
      <c r="B12" s="66">
        <v>0</v>
      </c>
      <c r="C12" s="109"/>
      <c r="D12" s="66">
        <v>9980000</v>
      </c>
      <c r="E12" s="112"/>
    </row>
    <row r="13" spans="1:5" ht="12" customHeight="1">
      <c r="A13" s="114" t="s">
        <v>162</v>
      </c>
      <c r="B13" s="66">
        <v>500000</v>
      </c>
      <c r="C13" s="109"/>
      <c r="D13" s="66">
        <v>5270000</v>
      </c>
      <c r="E13" s="112" t="s">
        <v>192</v>
      </c>
    </row>
    <row r="14" spans="1:5" ht="12" customHeight="1">
      <c r="A14" s="114" t="s">
        <v>153</v>
      </c>
      <c r="B14" s="66">
        <v>0</v>
      </c>
      <c r="C14" s="109"/>
      <c r="D14" s="66">
        <v>10000000</v>
      </c>
      <c r="E14" s="112"/>
    </row>
    <row r="15" spans="1:5" ht="12" customHeight="1">
      <c r="A15" s="114" t="s">
        <v>104</v>
      </c>
      <c r="B15" s="66">
        <v>0</v>
      </c>
      <c r="C15" s="109"/>
      <c r="D15" s="66">
        <v>450000</v>
      </c>
      <c r="E15" s="112"/>
    </row>
    <row r="16" spans="1:5" ht="12" customHeight="1">
      <c r="A16" s="114" t="s">
        <v>187</v>
      </c>
      <c r="B16" s="66">
        <v>0</v>
      </c>
      <c r="C16" s="109"/>
      <c r="D16" s="66">
        <v>33867610</v>
      </c>
      <c r="E16" s="112"/>
    </row>
    <row r="17" spans="1:5" ht="12" customHeight="1">
      <c r="A17" s="114" t="s">
        <v>59</v>
      </c>
      <c r="B17" s="66">
        <v>0</v>
      </c>
      <c r="C17" s="109"/>
      <c r="D17" s="66">
        <v>7039250</v>
      </c>
      <c r="E17" s="112"/>
    </row>
    <row r="18" spans="1:5" ht="12" customHeight="1">
      <c r="A18" s="114" t="s">
        <v>168</v>
      </c>
      <c r="B18" s="66">
        <v>0</v>
      </c>
      <c r="C18" s="109"/>
      <c r="D18" s="66">
        <v>347330</v>
      </c>
      <c r="E18" s="112"/>
    </row>
    <row r="19" spans="1:5" ht="11.25" customHeight="1">
      <c r="A19" s="108"/>
      <c r="B19" s="115">
        <f>SUM(B3:B18)</f>
        <v>61730266</v>
      </c>
      <c r="C19" s="109"/>
      <c r="D19" s="110">
        <f>SUM(D3:D18)</f>
        <v>717952466</v>
      </c>
      <c r="E19" s="112"/>
    </row>
    <row r="20" spans="1:5" ht="11.25" customHeight="1">
      <c r="A20" s="114" t="s">
        <v>31</v>
      </c>
      <c r="B20" s="109"/>
      <c r="C20" s="66">
        <v>1822000</v>
      </c>
      <c r="D20" s="66">
        <v>11452750</v>
      </c>
      <c r="E20" s="112" t="s">
        <v>193</v>
      </c>
    </row>
    <row r="21" spans="1:5" ht="11.25" customHeight="1">
      <c r="A21" s="114" t="s">
        <v>32</v>
      </c>
      <c r="B21" s="109"/>
      <c r="C21" s="66">
        <v>1145550</v>
      </c>
      <c r="D21" s="66">
        <v>11110170</v>
      </c>
      <c r="E21" s="112" t="s">
        <v>194</v>
      </c>
    </row>
    <row r="22" spans="1:5" ht="27.75" customHeight="1">
      <c r="A22" s="114" t="s">
        <v>33</v>
      </c>
      <c r="B22" s="109"/>
      <c r="C22" s="66">
        <v>18032130</v>
      </c>
      <c r="D22" s="66">
        <v>77680780</v>
      </c>
      <c r="E22" s="113" t="s">
        <v>199</v>
      </c>
    </row>
    <row r="23" spans="1:5" ht="12.75" customHeight="1">
      <c r="A23" s="114" t="s">
        <v>34</v>
      </c>
      <c r="B23" s="109"/>
      <c r="C23" s="66">
        <v>1539250</v>
      </c>
      <c r="D23" s="66">
        <v>34362322</v>
      </c>
      <c r="E23" s="112" t="s">
        <v>200</v>
      </c>
    </row>
    <row r="24" spans="1:5" ht="12.75" customHeight="1">
      <c r="A24" s="114" t="s">
        <v>60</v>
      </c>
      <c r="B24" s="109"/>
      <c r="C24" s="66">
        <v>300000</v>
      </c>
      <c r="D24" s="66">
        <v>1205000</v>
      </c>
      <c r="E24" s="112" t="s">
        <v>222</v>
      </c>
    </row>
    <row r="25" spans="1:5" ht="12.75" customHeight="1">
      <c r="A25" s="114" t="s">
        <v>35</v>
      </c>
      <c r="B25" s="109"/>
      <c r="C25" s="66">
        <v>20000000</v>
      </c>
      <c r="D25" s="66">
        <v>239680000</v>
      </c>
      <c r="E25" s="112" t="s">
        <v>217</v>
      </c>
    </row>
    <row r="26" spans="1:5" ht="12.75" customHeight="1">
      <c r="A26" s="114" t="s">
        <v>29</v>
      </c>
      <c r="B26" s="109"/>
      <c r="C26" s="66">
        <v>1670800</v>
      </c>
      <c r="D26" s="66">
        <v>20051210</v>
      </c>
      <c r="E26" s="112" t="s">
        <v>201</v>
      </c>
    </row>
    <row r="27" spans="1:5" ht="12.75" customHeight="1">
      <c r="A27" s="114" t="s">
        <v>36</v>
      </c>
      <c r="B27" s="109"/>
      <c r="C27" s="66">
        <v>3000000</v>
      </c>
      <c r="D27" s="66">
        <v>13200000</v>
      </c>
      <c r="E27" s="112"/>
    </row>
    <row r="28" spans="1:5" ht="12.75" customHeight="1">
      <c r="A28" s="114" t="s">
        <v>37</v>
      </c>
      <c r="B28" s="109"/>
      <c r="C28" s="66">
        <v>2000000</v>
      </c>
      <c r="D28" s="66">
        <v>11000000</v>
      </c>
      <c r="E28" s="112"/>
    </row>
    <row r="29" spans="1:5" ht="12.75" customHeight="1">
      <c r="A29" s="114" t="s">
        <v>38</v>
      </c>
      <c r="B29" s="109"/>
      <c r="C29" s="66">
        <v>1000000</v>
      </c>
      <c r="D29" s="66">
        <v>14600000</v>
      </c>
      <c r="E29" s="112"/>
    </row>
    <row r="30" spans="1:5" ht="12.75" customHeight="1">
      <c r="A30" s="114" t="s">
        <v>39</v>
      </c>
      <c r="B30" s="109"/>
      <c r="C30" s="66">
        <v>500000</v>
      </c>
      <c r="D30" s="66">
        <v>5500000</v>
      </c>
      <c r="E30" s="112"/>
    </row>
    <row r="31" spans="1:5" ht="12.75" customHeight="1">
      <c r="A31" s="114" t="s">
        <v>40</v>
      </c>
      <c r="B31" s="109"/>
      <c r="C31" s="66">
        <v>400000</v>
      </c>
      <c r="D31" s="66">
        <v>4400000</v>
      </c>
      <c r="E31" s="112"/>
    </row>
    <row r="32" spans="1:5" ht="12.75" customHeight="1">
      <c r="A32" s="114" t="s">
        <v>41</v>
      </c>
      <c r="B32" s="109"/>
      <c r="C32" s="66">
        <v>110000</v>
      </c>
      <c r="D32" s="66">
        <v>1410000</v>
      </c>
      <c r="E32" s="112"/>
    </row>
    <row r="33" spans="1:5" ht="12.75" customHeight="1">
      <c r="A33" s="114" t="s">
        <v>169</v>
      </c>
      <c r="B33" s="109"/>
      <c r="C33" s="66">
        <v>1100000</v>
      </c>
      <c r="D33" s="66">
        <v>1700000</v>
      </c>
      <c r="E33" s="112" t="s">
        <v>202</v>
      </c>
    </row>
    <row r="34" spans="1:5" ht="12.75" customHeight="1">
      <c r="A34" s="114" t="s">
        <v>105</v>
      </c>
      <c r="B34" s="109"/>
      <c r="C34" s="66">
        <v>110000</v>
      </c>
      <c r="D34" s="66">
        <v>2760000</v>
      </c>
      <c r="E34" s="112" t="s">
        <v>223</v>
      </c>
    </row>
    <row r="35" spans="1:5" ht="12.75" customHeight="1">
      <c r="A35" s="114" t="s">
        <v>166</v>
      </c>
      <c r="B35" s="109"/>
      <c r="C35" s="66">
        <v>10000</v>
      </c>
      <c r="D35" s="66">
        <v>120000</v>
      </c>
      <c r="E35" s="112" t="s">
        <v>203</v>
      </c>
    </row>
    <row r="36" spans="1:5" ht="12.75" customHeight="1">
      <c r="A36" s="114" t="s">
        <v>42</v>
      </c>
      <c r="B36" s="109"/>
      <c r="C36" s="66">
        <v>3265000</v>
      </c>
      <c r="D36" s="66">
        <v>14016000</v>
      </c>
      <c r="E36" s="112" t="s">
        <v>204</v>
      </c>
    </row>
    <row r="37" spans="1:5" ht="12.75" customHeight="1">
      <c r="A37" s="114" t="s">
        <v>43</v>
      </c>
      <c r="B37" s="109"/>
      <c r="C37" s="66">
        <v>300000</v>
      </c>
      <c r="D37" s="66">
        <v>2600000</v>
      </c>
      <c r="E37" s="112" t="s">
        <v>190</v>
      </c>
    </row>
    <row r="38" spans="1:5" ht="12.75" customHeight="1">
      <c r="A38" s="114" t="s">
        <v>44</v>
      </c>
      <c r="B38" s="109"/>
      <c r="C38" s="66">
        <v>1500000</v>
      </c>
      <c r="D38" s="66">
        <v>66380780</v>
      </c>
      <c r="E38" s="112" t="s">
        <v>205</v>
      </c>
    </row>
    <row r="39" spans="1:5" ht="12.75" customHeight="1">
      <c r="A39" s="114" t="s">
        <v>45</v>
      </c>
      <c r="B39" s="109"/>
      <c r="C39" s="66">
        <v>0</v>
      </c>
      <c r="D39" s="66">
        <v>7444070</v>
      </c>
      <c r="E39" s="111"/>
    </row>
    <row r="40" spans="1:5" ht="12.75" customHeight="1">
      <c r="A40" s="114" t="s">
        <v>46</v>
      </c>
      <c r="B40" s="109"/>
      <c r="C40" s="66">
        <v>3732470</v>
      </c>
      <c r="D40" s="66">
        <v>73257890</v>
      </c>
      <c r="E40" s="111"/>
    </row>
    <row r="41" spans="1:5" ht="12.75" customHeight="1">
      <c r="A41" s="114" t="s">
        <v>61</v>
      </c>
      <c r="B41" s="109"/>
      <c r="C41" s="66">
        <v>0</v>
      </c>
      <c r="D41" s="66">
        <v>15917190</v>
      </c>
      <c r="E41" s="111"/>
    </row>
    <row r="42" spans="1:5" ht="12.75" customHeight="1">
      <c r="A42" s="114" t="s">
        <v>69</v>
      </c>
      <c r="B42" s="109"/>
      <c r="C42" s="66">
        <v>0</v>
      </c>
      <c r="D42" s="66">
        <v>3076999</v>
      </c>
      <c r="E42" s="111"/>
    </row>
    <row r="43" spans="1:5" ht="12.75" customHeight="1">
      <c r="A43" s="114" t="s">
        <v>62</v>
      </c>
      <c r="B43" s="109"/>
      <c r="C43" s="66">
        <v>55000</v>
      </c>
      <c r="D43" s="66">
        <v>1118980</v>
      </c>
      <c r="E43" s="112" t="s">
        <v>207</v>
      </c>
    </row>
    <row r="44" spans="1:5" ht="12.75" customHeight="1">
      <c r="A44" s="114" t="s">
        <v>63</v>
      </c>
      <c r="B44" s="109"/>
      <c r="C44" s="66">
        <v>20000</v>
      </c>
      <c r="D44" s="66">
        <v>795000</v>
      </c>
      <c r="E44" s="112" t="s">
        <v>208</v>
      </c>
    </row>
    <row r="45" spans="1:5" ht="12.75" customHeight="1">
      <c r="A45" s="114" t="s">
        <v>48</v>
      </c>
      <c r="B45" s="109"/>
      <c r="C45" s="66">
        <v>197750</v>
      </c>
      <c r="D45" s="66">
        <v>4617030</v>
      </c>
      <c r="E45" s="112" t="s">
        <v>209</v>
      </c>
    </row>
    <row r="46" spans="1:5" ht="12.75" customHeight="1">
      <c r="A46" s="114" t="s">
        <v>49</v>
      </c>
      <c r="B46" s="109"/>
      <c r="C46" s="66">
        <v>1744050</v>
      </c>
      <c r="D46" s="66">
        <v>27168550</v>
      </c>
      <c r="E46" s="112" t="s">
        <v>210</v>
      </c>
    </row>
    <row r="47" spans="1:5" ht="12.75" customHeight="1">
      <c r="A47" s="114" t="s">
        <v>50</v>
      </c>
      <c r="B47" s="109"/>
      <c r="C47" s="66">
        <v>581030</v>
      </c>
      <c r="D47" s="66">
        <v>1648510</v>
      </c>
      <c r="E47" s="112" t="s">
        <v>218</v>
      </c>
    </row>
    <row r="48" spans="1:5" ht="12.75" customHeight="1">
      <c r="A48" s="114" t="s">
        <v>51</v>
      </c>
      <c r="B48" s="109"/>
      <c r="C48" s="66">
        <v>223240</v>
      </c>
      <c r="D48" s="66">
        <v>2816840</v>
      </c>
      <c r="E48" s="112" t="s">
        <v>211</v>
      </c>
    </row>
    <row r="49" spans="1:5" ht="12.75" customHeight="1">
      <c r="A49" s="114" t="s">
        <v>52</v>
      </c>
      <c r="B49" s="109"/>
      <c r="C49" s="66">
        <v>761550</v>
      </c>
      <c r="D49" s="66">
        <v>8377050</v>
      </c>
      <c r="E49" s="112" t="s">
        <v>212</v>
      </c>
    </row>
    <row r="50" spans="1:5" ht="12.75" customHeight="1">
      <c r="A50" s="114" t="s">
        <v>53</v>
      </c>
      <c r="B50" s="109"/>
      <c r="C50" s="66">
        <v>254780</v>
      </c>
      <c r="D50" s="66">
        <v>3711060</v>
      </c>
      <c r="E50" s="112" t="s">
        <v>213</v>
      </c>
    </row>
    <row r="51" spans="1:5" ht="12.75" customHeight="1">
      <c r="A51" s="114" t="s">
        <v>54</v>
      </c>
      <c r="B51" s="109"/>
      <c r="C51" s="66">
        <v>0</v>
      </c>
      <c r="D51" s="66">
        <v>895170</v>
      </c>
      <c r="E51" s="112"/>
    </row>
    <row r="52" spans="1:5" ht="12.75" customHeight="1">
      <c r="A52" s="114" t="s">
        <v>55</v>
      </c>
      <c r="B52" s="109"/>
      <c r="C52" s="66">
        <v>533750</v>
      </c>
      <c r="D52" s="66">
        <v>6176120</v>
      </c>
      <c r="E52" s="112" t="s">
        <v>214</v>
      </c>
    </row>
    <row r="53" spans="1:5" ht="12.75" customHeight="1">
      <c r="A53" s="114" t="s">
        <v>56</v>
      </c>
      <c r="B53" s="109"/>
      <c r="C53" s="66">
        <v>200000</v>
      </c>
      <c r="D53" s="66">
        <v>3618000</v>
      </c>
      <c r="E53" s="112" t="s">
        <v>215</v>
      </c>
    </row>
    <row r="54" spans="1:5" ht="12.75" customHeight="1">
      <c r="A54" s="114" t="s">
        <v>167</v>
      </c>
      <c r="B54" s="109"/>
      <c r="C54" s="66">
        <v>0</v>
      </c>
      <c r="D54" s="66">
        <v>134750</v>
      </c>
      <c r="E54" s="112"/>
    </row>
    <row r="55" spans="1:5" ht="12.75" customHeight="1">
      <c r="A55" s="114" t="s">
        <v>57</v>
      </c>
      <c r="B55" s="109"/>
      <c r="C55" s="66">
        <v>228000</v>
      </c>
      <c r="D55" s="66">
        <v>5070300</v>
      </c>
      <c r="E55" s="112" t="s">
        <v>216</v>
      </c>
    </row>
    <row r="56" spans="1:5" ht="11.25" customHeight="1">
      <c r="A56" s="108"/>
      <c r="B56" s="109"/>
      <c r="C56" s="115">
        <f>SUM(C20:C55)</f>
        <v>66336350</v>
      </c>
      <c r="D56" s="110">
        <f>SUM(D20:D55)</f>
        <v>699072521</v>
      </c>
      <c r="E56" s="111"/>
    </row>
    <row r="57" spans="1:5" ht="11.25" customHeight="1">
      <c r="A57" s="97" t="s">
        <v>107</v>
      </c>
      <c r="B57" s="89">
        <v>120000</v>
      </c>
      <c r="C57" s="32"/>
      <c r="D57" s="58"/>
      <c r="E57" s="98"/>
    </row>
    <row r="58" spans="1:5" ht="11.25" customHeight="1">
      <c r="A58" s="97" t="s">
        <v>108</v>
      </c>
      <c r="B58" s="89">
        <v>37389929</v>
      </c>
      <c r="C58" s="32"/>
      <c r="D58" s="58"/>
      <c r="E58" s="98"/>
    </row>
    <row r="59" spans="1:5" ht="11.25" customHeight="1">
      <c r="A59" s="97" t="s">
        <v>109</v>
      </c>
      <c r="B59" s="65">
        <v>0</v>
      </c>
      <c r="C59" s="66">
        <v>240000</v>
      </c>
      <c r="D59" s="59"/>
      <c r="E59" s="99"/>
    </row>
    <row r="60" spans="1:5" ht="11.25" customHeight="1">
      <c r="A60" s="97" t="s">
        <v>110</v>
      </c>
      <c r="B60" s="89"/>
      <c r="C60" s="66">
        <v>24573845</v>
      </c>
      <c r="D60" s="58"/>
      <c r="E60" s="100"/>
    </row>
    <row r="61" spans="1:5" ht="11.25" customHeight="1">
      <c r="A61" s="97" t="s">
        <v>118</v>
      </c>
      <c r="B61" s="65"/>
      <c r="C61" s="89">
        <v>4000000</v>
      </c>
      <c r="D61" s="58"/>
      <c r="E61" s="67"/>
    </row>
    <row r="62" spans="1:5" ht="11.25" customHeight="1">
      <c r="A62" s="97" t="s">
        <v>175</v>
      </c>
      <c r="B62" s="89">
        <v>400000</v>
      </c>
      <c r="C62" s="89">
        <v>1490000</v>
      </c>
      <c r="D62" s="58"/>
      <c r="E62" s="67"/>
    </row>
    <row r="63" spans="1:5" ht="11.25" customHeight="1" thickBot="1">
      <c r="A63" s="101"/>
      <c r="B63" s="104">
        <f>SUM(B19:B62)</f>
        <v>99640195</v>
      </c>
      <c r="C63" s="104">
        <f>SUM(C56:C62)</f>
        <v>96640195</v>
      </c>
      <c r="D63" s="102"/>
      <c r="E63" s="103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37" workbookViewId="0">
      <selection activeCell="A52" sqref="A52"/>
    </sheetView>
  </sheetViews>
  <sheetFormatPr defaultRowHeight="16.5"/>
  <cols>
    <col min="1" max="1" width="13.625" style="33" customWidth="1"/>
    <col min="2" max="2" width="13.5" customWidth="1"/>
    <col min="3" max="3" width="13.125" customWidth="1"/>
    <col min="4" max="4" width="13.25" customWidth="1"/>
    <col min="5" max="5" width="34.125" style="26" customWidth="1"/>
  </cols>
  <sheetData>
    <row r="1" spans="1:5" ht="17.25">
      <c r="C1" s="162" t="s">
        <v>147</v>
      </c>
      <c r="D1" s="162"/>
    </row>
    <row r="2" spans="1:5" ht="14.25" customHeight="1">
      <c r="A2" s="42" t="s">
        <v>145</v>
      </c>
      <c r="B2" s="40" t="s">
        <v>81</v>
      </c>
      <c r="C2" s="40" t="s">
        <v>113</v>
      </c>
      <c r="D2" s="40" t="s">
        <v>114</v>
      </c>
      <c r="E2" s="39"/>
    </row>
    <row r="3" spans="1:5" ht="14.25" customHeight="1">
      <c r="A3" s="44" t="s">
        <v>23</v>
      </c>
      <c r="B3" s="45">
        <v>27771000</v>
      </c>
      <c r="C3" s="45"/>
      <c r="D3" s="45">
        <v>180628000</v>
      </c>
      <c r="E3" s="38" t="s">
        <v>121</v>
      </c>
    </row>
    <row r="4" spans="1:5" ht="14.25" customHeight="1">
      <c r="A4" s="44" t="s">
        <v>24</v>
      </c>
      <c r="B4" s="45">
        <v>16644090</v>
      </c>
      <c r="C4" s="45"/>
      <c r="D4" s="45">
        <v>117611480</v>
      </c>
      <c r="E4" s="37" t="s">
        <v>122</v>
      </c>
    </row>
    <row r="5" spans="1:5" ht="14.25" customHeight="1">
      <c r="A5" s="44" t="s">
        <v>25</v>
      </c>
      <c r="B5" s="45">
        <v>3740000</v>
      </c>
      <c r="C5" s="45"/>
      <c r="D5" s="45">
        <v>22858000</v>
      </c>
      <c r="E5" s="37" t="s">
        <v>123</v>
      </c>
    </row>
    <row r="6" spans="1:5" ht="14.25" customHeight="1">
      <c r="A6" s="44" t="s">
        <v>26</v>
      </c>
      <c r="B6" s="45">
        <v>0</v>
      </c>
      <c r="C6" s="45"/>
      <c r="D6" s="45">
        <v>733000</v>
      </c>
      <c r="E6" s="37"/>
    </row>
    <row r="7" spans="1:5" ht="14.25" customHeight="1">
      <c r="A7" s="44" t="s">
        <v>29</v>
      </c>
      <c r="B7" s="45">
        <v>3164730</v>
      </c>
      <c r="C7" s="45"/>
      <c r="D7" s="45">
        <v>11832090</v>
      </c>
      <c r="E7" s="37" t="s">
        <v>124</v>
      </c>
    </row>
    <row r="8" spans="1:5" ht="14.25" customHeight="1">
      <c r="A8" s="44" t="s">
        <v>68</v>
      </c>
      <c r="B8" s="45">
        <v>1773350</v>
      </c>
      <c r="C8" s="45"/>
      <c r="D8" s="45">
        <v>9769010</v>
      </c>
      <c r="E8" s="37" t="s">
        <v>125</v>
      </c>
    </row>
    <row r="9" spans="1:5" ht="14.25" customHeight="1">
      <c r="A9" s="44" t="s">
        <v>103</v>
      </c>
      <c r="B9" s="45">
        <v>0</v>
      </c>
      <c r="C9" s="45"/>
      <c r="D9" s="45">
        <v>660000</v>
      </c>
      <c r="E9" s="37"/>
    </row>
    <row r="10" spans="1:5" ht="14.25" customHeight="1">
      <c r="A10" s="44" t="s">
        <v>104</v>
      </c>
      <c r="B10" s="45">
        <v>0</v>
      </c>
      <c r="C10" s="45"/>
      <c r="D10" s="45">
        <v>250000</v>
      </c>
      <c r="E10" s="37"/>
    </row>
    <row r="11" spans="1:5" ht="14.25" customHeight="1">
      <c r="A11" s="44" t="s">
        <v>59</v>
      </c>
      <c r="B11" s="45">
        <v>26869</v>
      </c>
      <c r="C11" s="45"/>
      <c r="D11" s="45">
        <v>118525</v>
      </c>
      <c r="E11" s="37" t="s">
        <v>126</v>
      </c>
    </row>
    <row r="12" spans="1:5" ht="14.25" customHeight="1">
      <c r="A12" s="44"/>
      <c r="B12" s="46">
        <f>SUM(B3:B11)</f>
        <v>53120039</v>
      </c>
      <c r="C12" s="46"/>
      <c r="D12" s="46">
        <f>SUM(D3:D11)</f>
        <v>344460105</v>
      </c>
      <c r="E12" s="37"/>
    </row>
    <row r="13" spans="1:5" ht="14.25" customHeight="1">
      <c r="A13" s="44" t="s">
        <v>31</v>
      </c>
      <c r="B13" s="39"/>
      <c r="C13" s="45">
        <v>168000</v>
      </c>
      <c r="D13" s="45">
        <v>4436800</v>
      </c>
      <c r="E13" s="37" t="s">
        <v>127</v>
      </c>
    </row>
    <row r="14" spans="1:5" ht="14.25" customHeight="1">
      <c r="A14" s="44" t="s">
        <v>32</v>
      </c>
      <c r="B14" s="39"/>
      <c r="C14" s="45">
        <v>1226400</v>
      </c>
      <c r="D14" s="45">
        <v>7342800</v>
      </c>
      <c r="E14" s="37" t="s">
        <v>128</v>
      </c>
    </row>
    <row r="15" spans="1:5" ht="29.25">
      <c r="A15" s="44" t="s">
        <v>33</v>
      </c>
      <c r="B15" s="39"/>
      <c r="C15" s="45">
        <v>8452500</v>
      </c>
      <c r="D15" s="45">
        <v>37311513</v>
      </c>
      <c r="E15" s="41" t="s">
        <v>120</v>
      </c>
    </row>
    <row r="16" spans="1:5" ht="13.5" customHeight="1">
      <c r="A16" s="44" t="s">
        <v>34</v>
      </c>
      <c r="B16" s="39"/>
      <c r="C16" s="45">
        <v>1572950</v>
      </c>
      <c r="D16" s="45">
        <v>12543780</v>
      </c>
      <c r="E16" s="39" t="s">
        <v>115</v>
      </c>
    </row>
    <row r="17" spans="1:5" ht="13.5" customHeight="1">
      <c r="A17" s="44" t="s">
        <v>60</v>
      </c>
      <c r="B17" s="39"/>
      <c r="C17" s="45">
        <v>15000</v>
      </c>
      <c r="D17" s="45">
        <v>3560880</v>
      </c>
      <c r="E17" s="39"/>
    </row>
    <row r="18" spans="1:5" ht="13.5" customHeight="1">
      <c r="A18" s="44" t="s">
        <v>35</v>
      </c>
      <c r="B18" s="39"/>
      <c r="C18" s="45">
        <v>40000000</v>
      </c>
      <c r="D18" s="45">
        <v>140000000</v>
      </c>
      <c r="E18" s="35" t="s">
        <v>119</v>
      </c>
    </row>
    <row r="19" spans="1:5" ht="13.5" customHeight="1">
      <c r="A19" s="44" t="s">
        <v>29</v>
      </c>
      <c r="B19" s="39"/>
      <c r="C19" s="45">
        <v>3164730</v>
      </c>
      <c r="D19" s="45">
        <v>11832090</v>
      </c>
      <c r="E19" s="38" t="s">
        <v>129</v>
      </c>
    </row>
    <row r="20" spans="1:5" ht="13.5" customHeight="1">
      <c r="A20" s="44" t="s">
        <v>36</v>
      </c>
      <c r="B20" s="39"/>
      <c r="C20" s="45">
        <v>1000000</v>
      </c>
      <c r="D20" s="45">
        <v>7000000</v>
      </c>
      <c r="E20" s="37"/>
    </row>
    <row r="21" spans="1:5" ht="13.5" customHeight="1">
      <c r="A21" s="44" t="s">
        <v>37</v>
      </c>
      <c r="B21" s="39"/>
      <c r="C21" s="45">
        <v>1000000</v>
      </c>
      <c r="D21" s="45">
        <v>6000000</v>
      </c>
      <c r="E21" s="37"/>
    </row>
    <row r="22" spans="1:5" ht="13.5" customHeight="1">
      <c r="A22" s="44" t="s">
        <v>38</v>
      </c>
      <c r="B22" s="39"/>
      <c r="C22" s="45">
        <v>1000000</v>
      </c>
      <c r="D22" s="45">
        <v>7800000</v>
      </c>
      <c r="E22" s="37"/>
    </row>
    <row r="23" spans="1:5" ht="13.5" customHeight="1">
      <c r="A23" s="44" t="s">
        <v>39</v>
      </c>
      <c r="B23" s="39"/>
      <c r="C23" s="45">
        <v>1000000</v>
      </c>
      <c r="D23" s="45">
        <v>3000000</v>
      </c>
      <c r="E23" s="37"/>
    </row>
    <row r="24" spans="1:5" ht="13.5" customHeight="1">
      <c r="A24" s="44" t="s">
        <v>40</v>
      </c>
      <c r="B24" s="39"/>
      <c r="C24" s="45">
        <v>200000</v>
      </c>
      <c r="D24" s="45">
        <v>5600000</v>
      </c>
      <c r="E24" s="37"/>
    </row>
    <row r="25" spans="1:5" ht="13.5" customHeight="1">
      <c r="A25" s="44" t="s">
        <v>41</v>
      </c>
      <c r="B25" s="39"/>
      <c r="C25" s="45">
        <v>310000</v>
      </c>
      <c r="D25" s="45">
        <v>1060000</v>
      </c>
      <c r="E25" s="37"/>
    </row>
    <row r="26" spans="1:5" ht="13.5" customHeight="1">
      <c r="A26" s="44" t="s">
        <v>44</v>
      </c>
      <c r="B26" s="39"/>
      <c r="C26" s="45">
        <v>1773350</v>
      </c>
      <c r="D26" s="45">
        <v>9007340</v>
      </c>
      <c r="E26" s="37" t="s">
        <v>130</v>
      </c>
    </row>
    <row r="27" spans="1:5" ht="13.5" customHeight="1">
      <c r="A27" s="44" t="s">
        <v>45</v>
      </c>
      <c r="B27" s="39"/>
      <c r="C27" s="45">
        <v>0</v>
      </c>
      <c r="D27" s="45">
        <v>106000</v>
      </c>
      <c r="E27" s="37"/>
    </row>
    <row r="28" spans="1:5" ht="13.5" customHeight="1">
      <c r="A28" s="44" t="s">
        <v>46</v>
      </c>
      <c r="B28" s="39"/>
      <c r="C28" s="45">
        <v>5896830</v>
      </c>
      <c r="D28" s="45">
        <v>37265740</v>
      </c>
      <c r="E28" s="37"/>
    </row>
    <row r="29" spans="1:5" ht="13.5" customHeight="1">
      <c r="A29" s="44" t="s">
        <v>61</v>
      </c>
      <c r="B29" s="39"/>
      <c r="C29" s="45">
        <v>4229060</v>
      </c>
      <c r="D29" s="45">
        <v>9373360</v>
      </c>
      <c r="E29" s="37" t="s">
        <v>131</v>
      </c>
    </row>
    <row r="30" spans="1:5" ht="13.5" customHeight="1">
      <c r="A30" s="44" t="s">
        <v>69</v>
      </c>
      <c r="B30" s="39"/>
      <c r="C30" s="45">
        <v>0</v>
      </c>
      <c r="D30" s="45">
        <v>1743666</v>
      </c>
      <c r="E30" s="37"/>
    </row>
    <row r="31" spans="1:5" ht="13.5" customHeight="1">
      <c r="A31" s="44" t="s">
        <v>62</v>
      </c>
      <c r="B31" s="39"/>
      <c r="C31" s="45">
        <v>20000</v>
      </c>
      <c r="D31" s="45">
        <v>508140</v>
      </c>
      <c r="E31" s="37" t="s">
        <v>132</v>
      </c>
    </row>
    <row r="32" spans="1:5" ht="13.5" customHeight="1">
      <c r="A32" s="44" t="s">
        <v>63</v>
      </c>
      <c r="B32" s="39"/>
      <c r="C32" s="45">
        <v>190000</v>
      </c>
      <c r="D32" s="45">
        <v>698000</v>
      </c>
      <c r="E32" s="37" t="s">
        <v>133</v>
      </c>
    </row>
    <row r="33" spans="1:5" ht="13.5" customHeight="1">
      <c r="A33" s="44" t="s">
        <v>48</v>
      </c>
      <c r="B33" s="39"/>
      <c r="C33" s="45">
        <v>381150</v>
      </c>
      <c r="D33" s="45">
        <v>2261750</v>
      </c>
      <c r="E33" s="37" t="s">
        <v>134</v>
      </c>
    </row>
    <row r="34" spans="1:5" ht="13.5" customHeight="1">
      <c r="A34" s="44" t="s">
        <v>49</v>
      </c>
      <c r="B34" s="39"/>
      <c r="C34" s="45">
        <v>1531300</v>
      </c>
      <c r="D34" s="45">
        <v>16068790</v>
      </c>
      <c r="E34" s="37" t="s">
        <v>135</v>
      </c>
    </row>
    <row r="35" spans="1:5" ht="13.5" customHeight="1">
      <c r="A35" s="44" t="s">
        <v>50</v>
      </c>
      <c r="B35" s="39"/>
      <c r="C35" s="45">
        <v>50000</v>
      </c>
      <c r="D35" s="45">
        <v>576810</v>
      </c>
      <c r="E35" s="37" t="s">
        <v>136</v>
      </c>
    </row>
    <row r="36" spans="1:5" ht="13.5" customHeight="1">
      <c r="A36" s="44" t="s">
        <v>51</v>
      </c>
      <c r="B36" s="39"/>
      <c r="C36" s="45">
        <v>337000</v>
      </c>
      <c r="D36" s="45">
        <v>1805000</v>
      </c>
      <c r="E36" s="37" t="s">
        <v>137</v>
      </c>
    </row>
    <row r="37" spans="1:5" ht="13.5" customHeight="1">
      <c r="A37" s="44" t="s">
        <v>52</v>
      </c>
      <c r="B37" s="39"/>
      <c r="C37" s="45">
        <v>761550</v>
      </c>
      <c r="D37" s="45">
        <v>4641100</v>
      </c>
      <c r="E37" s="37" t="s">
        <v>138</v>
      </c>
    </row>
    <row r="38" spans="1:5" ht="13.5" customHeight="1">
      <c r="A38" s="44" t="s">
        <v>53</v>
      </c>
      <c r="B38" s="39"/>
      <c r="C38" s="45">
        <v>260390</v>
      </c>
      <c r="D38" s="45">
        <v>2415970</v>
      </c>
      <c r="E38" s="37" t="s">
        <v>139</v>
      </c>
    </row>
    <row r="39" spans="1:5" ht="13.5" customHeight="1">
      <c r="A39" s="44" t="s">
        <v>106</v>
      </c>
      <c r="B39" s="39"/>
      <c r="C39" s="45">
        <v>2000</v>
      </c>
      <c r="D39" s="45">
        <v>4000</v>
      </c>
      <c r="E39" s="37" t="s">
        <v>140</v>
      </c>
    </row>
    <row r="40" spans="1:5" ht="13.5" customHeight="1">
      <c r="A40" s="44" t="s">
        <v>54</v>
      </c>
      <c r="B40" s="39"/>
      <c r="C40" s="45">
        <v>950400</v>
      </c>
      <c r="D40" s="45">
        <v>1511840</v>
      </c>
      <c r="E40" s="37" t="s">
        <v>141</v>
      </c>
    </row>
    <row r="41" spans="1:5" ht="13.5" customHeight="1">
      <c r="A41" s="44" t="s">
        <v>55</v>
      </c>
      <c r="B41" s="39"/>
      <c r="C41" s="45">
        <v>938240</v>
      </c>
      <c r="D41" s="45">
        <v>5970720</v>
      </c>
      <c r="E41" s="37" t="s">
        <v>142</v>
      </c>
    </row>
    <row r="42" spans="1:5" ht="13.5" customHeight="1">
      <c r="A42" s="44" t="s">
        <v>64</v>
      </c>
      <c r="B42" s="39"/>
      <c r="C42" s="45">
        <v>0</v>
      </c>
      <c r="D42" s="45">
        <v>1820000</v>
      </c>
      <c r="E42" s="37"/>
    </row>
    <row r="43" spans="1:5" ht="13.5" customHeight="1">
      <c r="A43" s="44" t="s">
        <v>56</v>
      </c>
      <c r="B43" s="39"/>
      <c r="C43" s="45">
        <v>300000</v>
      </c>
      <c r="D43" s="45">
        <v>3343000</v>
      </c>
      <c r="E43" s="37" t="s">
        <v>143</v>
      </c>
    </row>
    <row r="44" spans="1:5" ht="13.5" customHeight="1">
      <c r="A44" s="44" t="s">
        <v>57</v>
      </c>
      <c r="B44" s="39"/>
      <c r="C44" s="45">
        <v>37200</v>
      </c>
      <c r="D44" s="45">
        <v>1751660</v>
      </c>
      <c r="E44" s="37" t="s">
        <v>144</v>
      </c>
    </row>
    <row r="45" spans="1:5" ht="13.5" customHeight="1">
      <c r="A45" s="43"/>
      <c r="B45" s="39"/>
      <c r="C45" s="46">
        <f>SUM(C13:C44)</f>
        <v>76768050</v>
      </c>
      <c r="D45" s="46">
        <f>SUM(D13:D44)</f>
        <v>348360749</v>
      </c>
      <c r="E45" s="39"/>
    </row>
    <row r="46" spans="1:5" ht="12" customHeight="1">
      <c r="A46" s="31" t="s">
        <v>107</v>
      </c>
      <c r="B46" s="24">
        <v>70000</v>
      </c>
      <c r="C46" s="27"/>
      <c r="D46" s="27"/>
      <c r="E46" s="3"/>
    </row>
    <row r="47" spans="1:5" ht="12" customHeight="1">
      <c r="A47" s="31" t="s">
        <v>108</v>
      </c>
      <c r="B47" s="24">
        <v>74435154</v>
      </c>
      <c r="C47" s="27"/>
      <c r="D47" s="27"/>
      <c r="E47" s="4"/>
    </row>
    <row r="48" spans="1:5" ht="12" customHeight="1">
      <c r="A48" s="31" t="s">
        <v>109</v>
      </c>
      <c r="B48" s="30"/>
      <c r="C48" s="28">
        <v>30000</v>
      </c>
      <c r="D48" s="29"/>
      <c r="E48" s="5"/>
    </row>
    <row r="49" spans="1:5" ht="12" customHeight="1">
      <c r="A49" s="31" t="s">
        <v>110</v>
      </c>
      <c r="B49" s="24"/>
      <c r="C49" s="24">
        <v>47002143</v>
      </c>
      <c r="D49" s="27"/>
      <c r="E49" s="6"/>
    </row>
    <row r="50" spans="1:5" ht="12" customHeight="1">
      <c r="A50" s="31" t="s">
        <v>118</v>
      </c>
      <c r="B50" s="27"/>
      <c r="C50" s="27">
        <v>4000000</v>
      </c>
      <c r="D50" s="27">
        <v>8000000</v>
      </c>
      <c r="E50" s="2"/>
    </row>
    <row r="51" spans="1:5" ht="12" customHeight="1">
      <c r="A51" s="31" t="s">
        <v>116</v>
      </c>
      <c r="B51" s="27"/>
      <c r="C51" s="27">
        <v>100000</v>
      </c>
      <c r="D51" s="27"/>
      <c r="E51" s="2"/>
    </row>
    <row r="52" spans="1:5" ht="12" customHeight="1">
      <c r="A52" s="31"/>
      <c r="B52" s="27">
        <v>275000</v>
      </c>
      <c r="C52" s="27"/>
      <c r="D52" s="27"/>
      <c r="E52" s="2"/>
    </row>
    <row r="53" spans="1:5" ht="12" customHeight="1">
      <c r="A53" s="36"/>
      <c r="B53" s="47">
        <f>SUM(B12:B52)</f>
        <v>127900193</v>
      </c>
      <c r="C53" s="47">
        <f>SUM(C45:C52)</f>
        <v>127900193</v>
      </c>
      <c r="D53" s="48"/>
      <c r="E53" s="49"/>
    </row>
    <row r="54" spans="1:5" ht="12" customHeight="1">
      <c r="A54" s="32" t="s">
        <v>111</v>
      </c>
      <c r="B54" s="23">
        <v>524406</v>
      </c>
      <c r="C54" s="23"/>
      <c r="D54" s="23">
        <v>19244886</v>
      </c>
      <c r="E54" s="3"/>
    </row>
    <row r="55" spans="1:5" ht="12" customHeight="1">
      <c r="A55" s="32" t="s">
        <v>112</v>
      </c>
      <c r="B55" s="23">
        <v>5322611</v>
      </c>
      <c r="C55" s="23">
        <v>200000</v>
      </c>
      <c r="D55" s="23">
        <v>74444272</v>
      </c>
      <c r="E55" s="34"/>
    </row>
    <row r="56" spans="1:5" ht="12" customHeight="1">
      <c r="A56" s="32" t="s">
        <v>117</v>
      </c>
      <c r="B56" s="23">
        <v>50305992</v>
      </c>
      <c r="C56" s="23"/>
      <c r="D56" s="25">
        <v>99281160</v>
      </c>
      <c r="E56" s="3" t="s">
        <v>146</v>
      </c>
    </row>
    <row r="57" spans="1:5" ht="12" customHeight="1">
      <c r="A57" s="32" t="s">
        <v>148</v>
      </c>
      <c r="B57" s="23"/>
      <c r="C57" s="23"/>
      <c r="D57" s="25">
        <v>84499470</v>
      </c>
      <c r="E57" s="3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G10" sqref="G10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8" t="s">
        <v>154</v>
      </c>
      <c r="B2" s="9" t="s">
        <v>70</v>
      </c>
      <c r="C2" s="9" t="s">
        <v>71</v>
      </c>
      <c r="D2" s="9" t="s">
        <v>72</v>
      </c>
      <c r="E2" s="10" t="s">
        <v>73</v>
      </c>
      <c r="F2" s="8" t="s">
        <v>74</v>
      </c>
      <c r="G2" s="163">
        <v>94538765</v>
      </c>
      <c r="H2" s="164"/>
      <c r="I2" s="11" t="s">
        <v>75</v>
      </c>
    </row>
    <row r="3" spans="1:9" ht="23.25" customHeight="1">
      <c r="A3" s="12" t="s">
        <v>155</v>
      </c>
      <c r="B3" s="13">
        <v>1250000</v>
      </c>
      <c r="C3" s="14"/>
      <c r="D3" s="13">
        <v>26117125</v>
      </c>
      <c r="E3" s="17"/>
      <c r="F3" s="12" t="s">
        <v>76</v>
      </c>
      <c r="G3" s="165">
        <v>153212469</v>
      </c>
      <c r="H3" s="166"/>
      <c r="I3" s="167" t="s">
        <v>77</v>
      </c>
    </row>
    <row r="4" spans="1:9" ht="20.25" customHeight="1">
      <c r="A4" s="12" t="s">
        <v>156</v>
      </c>
      <c r="B4" s="15">
        <v>240000</v>
      </c>
      <c r="C4" s="15">
        <v>400000</v>
      </c>
      <c r="D4" s="16">
        <v>79523139</v>
      </c>
      <c r="E4" s="17" t="s">
        <v>265</v>
      </c>
      <c r="F4" s="12" t="s">
        <v>78</v>
      </c>
      <c r="G4" s="165">
        <v>28000000</v>
      </c>
      <c r="H4" s="166"/>
      <c r="I4" s="167"/>
    </row>
    <row r="5" spans="1:9" ht="21.75" customHeight="1" thickBot="1">
      <c r="A5" s="18" t="s">
        <v>157</v>
      </c>
      <c r="B5" s="168">
        <v>31650000</v>
      </c>
      <c r="C5" s="168"/>
      <c r="D5" s="19"/>
      <c r="E5" s="20"/>
      <c r="F5" s="18" t="s">
        <v>79</v>
      </c>
      <c r="G5" s="169">
        <v>24573845</v>
      </c>
      <c r="H5" s="170"/>
      <c r="I5" s="21" t="s">
        <v>80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1" t="s">
        <v>107</v>
      </c>
      <c r="B11" s="24">
        <v>70000</v>
      </c>
      <c r="C11" s="27"/>
      <c r="D11" s="27"/>
      <c r="E11" s="3"/>
    </row>
    <row r="12" spans="1:9">
      <c r="A12" s="31" t="s">
        <v>108</v>
      </c>
      <c r="B12" s="24">
        <v>74435154</v>
      </c>
      <c r="C12" s="27"/>
      <c r="D12" s="27"/>
      <c r="E12" s="4"/>
    </row>
    <row r="13" spans="1:9">
      <c r="A13" s="31" t="s">
        <v>109</v>
      </c>
      <c r="B13" s="30"/>
      <c r="C13" s="28">
        <v>30000</v>
      </c>
      <c r="D13" s="29"/>
      <c r="E13" s="5"/>
    </row>
    <row r="14" spans="1:9">
      <c r="A14" s="31" t="s">
        <v>110</v>
      </c>
      <c r="B14" s="24"/>
      <c r="D14" s="27"/>
      <c r="E14" s="6"/>
    </row>
    <row r="15" spans="1:9">
      <c r="A15" s="31" t="s">
        <v>118</v>
      </c>
      <c r="B15" s="27"/>
      <c r="C15" s="27">
        <v>4000000</v>
      </c>
      <c r="D15" s="27">
        <v>8000000</v>
      </c>
      <c r="E15" s="2"/>
    </row>
    <row r="16" spans="1:9">
      <c r="A16" s="31" t="s">
        <v>116</v>
      </c>
      <c r="B16" s="27"/>
      <c r="C16" s="27">
        <v>100000</v>
      </c>
      <c r="D16" s="27"/>
      <c r="E16" s="2"/>
    </row>
    <row r="17" spans="1:5">
      <c r="A17" s="31"/>
      <c r="B17" s="27">
        <v>275000</v>
      </c>
      <c r="C17" s="27"/>
      <c r="D17" s="27"/>
      <c r="E17" s="2"/>
    </row>
    <row r="18" spans="1:5">
      <c r="A18" s="36"/>
      <c r="B18" s="47" t="e">
        <f>SUM(#REF!)</f>
        <v>#REF!</v>
      </c>
      <c r="C18" s="47">
        <f>SUM(C10:C17)</f>
        <v>4130000</v>
      </c>
      <c r="D18" s="48"/>
      <c r="E18" s="49"/>
    </row>
    <row r="19" spans="1:5">
      <c r="A19" s="32" t="s">
        <v>111</v>
      </c>
      <c r="E19" s="3"/>
    </row>
    <row r="20" spans="1:5">
      <c r="A20" s="32" t="s">
        <v>112</v>
      </c>
      <c r="E20" s="34"/>
    </row>
    <row r="21" spans="1:5">
      <c r="A21" s="32" t="s">
        <v>117</v>
      </c>
      <c r="B21" s="23">
        <v>50305992</v>
      </c>
      <c r="C21" s="23"/>
      <c r="E21" s="3" t="s">
        <v>146</v>
      </c>
    </row>
    <row r="22" spans="1:5">
      <c r="A22" s="32" t="s">
        <v>148</v>
      </c>
      <c r="B22" s="23"/>
      <c r="C22" s="23"/>
      <c r="D22" s="25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sqref="A1:E13"/>
    </sheetView>
  </sheetViews>
  <sheetFormatPr defaultRowHeight="16.5"/>
  <cols>
    <col min="1" max="1" width="9.25" customWidth="1"/>
    <col min="2" max="2" width="8.5" customWidth="1"/>
    <col min="3" max="4" width="16.125" customWidth="1"/>
    <col min="5" max="5" width="18.125" customWidth="1"/>
  </cols>
  <sheetData>
    <row r="1" spans="1:5" ht="19.5" customHeight="1">
      <c r="A1" s="73" t="s">
        <v>82</v>
      </c>
      <c r="B1" s="74" t="s">
        <v>163</v>
      </c>
      <c r="C1" s="74" t="s">
        <v>83</v>
      </c>
      <c r="D1" s="74" t="s">
        <v>84</v>
      </c>
      <c r="E1" s="75" t="s">
        <v>85</v>
      </c>
    </row>
    <row r="2" spans="1:5" ht="21" customHeight="1">
      <c r="A2" s="76" t="s">
        <v>86</v>
      </c>
      <c r="B2" s="70" t="s">
        <v>65</v>
      </c>
      <c r="C2" s="70" t="s">
        <v>87</v>
      </c>
      <c r="D2" s="70" t="s">
        <v>93</v>
      </c>
      <c r="E2" s="77" t="s">
        <v>94</v>
      </c>
    </row>
    <row r="3" spans="1:5" ht="21" customHeight="1">
      <c r="A3" s="78">
        <v>41189</v>
      </c>
      <c r="B3" s="71" t="s">
        <v>66</v>
      </c>
      <c r="C3" s="71" t="s">
        <v>92</v>
      </c>
      <c r="D3" s="71" t="s">
        <v>165</v>
      </c>
      <c r="E3" s="79" t="s">
        <v>95</v>
      </c>
    </row>
    <row r="4" spans="1:5" ht="21" customHeight="1">
      <c r="A4" s="80"/>
      <c r="B4" s="72" t="s">
        <v>67</v>
      </c>
      <c r="C4" s="72" t="s">
        <v>158</v>
      </c>
      <c r="D4" s="72" t="s">
        <v>150</v>
      </c>
      <c r="E4" s="81" t="s">
        <v>181</v>
      </c>
    </row>
    <row r="5" spans="1:5" ht="21" customHeight="1">
      <c r="A5" s="76" t="s">
        <v>91</v>
      </c>
      <c r="B5" s="70" t="s">
        <v>65</v>
      </c>
      <c r="C5" s="70" t="s">
        <v>151</v>
      </c>
      <c r="D5" s="70" t="s">
        <v>88</v>
      </c>
      <c r="E5" s="77" t="s">
        <v>101</v>
      </c>
    </row>
    <row r="6" spans="1:5" ht="21" customHeight="1">
      <c r="A6" s="78">
        <v>41196</v>
      </c>
      <c r="B6" s="71" t="s">
        <v>66</v>
      </c>
      <c r="C6" s="71" t="s">
        <v>98</v>
      </c>
      <c r="D6" s="71" t="s">
        <v>149</v>
      </c>
      <c r="E6" s="79" t="s">
        <v>185</v>
      </c>
    </row>
    <row r="7" spans="1:5" ht="21" customHeight="1">
      <c r="A7" s="80"/>
      <c r="B7" s="72" t="s">
        <v>67</v>
      </c>
      <c r="C7" s="72" t="s">
        <v>160</v>
      </c>
      <c r="D7" s="72" t="s">
        <v>89</v>
      </c>
      <c r="E7" s="81" t="s">
        <v>186</v>
      </c>
    </row>
    <row r="8" spans="1:5" ht="21" customHeight="1">
      <c r="A8" s="76" t="s">
        <v>97</v>
      </c>
      <c r="B8" s="70" t="s">
        <v>65</v>
      </c>
      <c r="C8" s="70" t="s">
        <v>93</v>
      </c>
      <c r="D8" s="70" t="s">
        <v>90</v>
      </c>
      <c r="E8" s="77" t="s">
        <v>150</v>
      </c>
    </row>
    <row r="9" spans="1:5" ht="21" customHeight="1">
      <c r="A9" s="78">
        <v>41203</v>
      </c>
      <c r="B9" s="71" t="s">
        <v>66</v>
      </c>
      <c r="C9" s="71" t="s">
        <v>92</v>
      </c>
      <c r="D9" s="71" t="s">
        <v>101</v>
      </c>
      <c r="E9" s="79" t="s">
        <v>164</v>
      </c>
    </row>
    <row r="10" spans="1:5" ht="21" customHeight="1">
      <c r="A10" s="80"/>
      <c r="B10" s="72" t="s">
        <v>67</v>
      </c>
      <c r="C10" s="72" t="s">
        <v>182</v>
      </c>
      <c r="D10" s="72" t="s">
        <v>102</v>
      </c>
      <c r="E10" s="81" t="s">
        <v>159</v>
      </c>
    </row>
    <row r="11" spans="1:5" ht="21" customHeight="1">
      <c r="A11" s="76" t="s">
        <v>100</v>
      </c>
      <c r="B11" s="70" t="s">
        <v>65</v>
      </c>
      <c r="C11" s="70" t="s">
        <v>88</v>
      </c>
      <c r="D11" s="70" t="s">
        <v>151</v>
      </c>
      <c r="E11" s="77" t="s">
        <v>90</v>
      </c>
    </row>
    <row r="12" spans="1:5" ht="21" customHeight="1">
      <c r="A12" s="78">
        <v>41210</v>
      </c>
      <c r="B12" s="71" t="s">
        <v>66</v>
      </c>
      <c r="C12" s="71" t="s">
        <v>185</v>
      </c>
      <c r="D12" s="71" t="s">
        <v>99</v>
      </c>
      <c r="E12" s="79" t="s">
        <v>184</v>
      </c>
    </row>
    <row r="13" spans="1:5" ht="21" customHeight="1" thickBot="1">
      <c r="A13" s="82"/>
      <c r="B13" s="83" t="s">
        <v>67</v>
      </c>
      <c r="C13" s="83" t="s">
        <v>186</v>
      </c>
      <c r="D13" s="83" t="s">
        <v>183</v>
      </c>
      <c r="E13" s="84" t="s">
        <v>160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A3" sqref="A3:XFD25"/>
    </sheetView>
  </sheetViews>
  <sheetFormatPr defaultRowHeight="16.5"/>
  <cols>
    <col min="1" max="1" width="8.375" style="60" customWidth="1"/>
    <col min="2" max="2" width="5.5" style="60" customWidth="1"/>
    <col min="3" max="3" width="12.375" style="60" customWidth="1"/>
    <col min="4" max="4" width="15.75" style="60" customWidth="1"/>
    <col min="5" max="5" width="13.25" customWidth="1"/>
  </cols>
  <sheetData>
    <row r="1" spans="1:7" ht="17.25" thickBot="1"/>
    <row r="2" spans="1:7">
      <c r="A2" s="127" t="s">
        <v>282</v>
      </c>
      <c r="B2" s="128" t="s">
        <v>283</v>
      </c>
      <c r="C2" s="128" t="s">
        <v>268</v>
      </c>
      <c r="D2" s="128" t="s">
        <v>269</v>
      </c>
      <c r="E2" s="129" t="s">
        <v>278</v>
      </c>
      <c r="G2" t="s">
        <v>270</v>
      </c>
    </row>
    <row r="3" spans="1:7" ht="12" customHeight="1">
      <c r="A3" s="130" t="s">
        <v>86</v>
      </c>
      <c r="B3" s="119" t="s">
        <v>65</v>
      </c>
      <c r="C3" s="119" t="s">
        <v>93</v>
      </c>
      <c r="D3" s="120" t="s">
        <v>88</v>
      </c>
      <c r="E3" s="131" t="s">
        <v>101</v>
      </c>
    </row>
    <row r="4" spans="1:7" ht="12" customHeight="1">
      <c r="A4" s="132">
        <v>41245</v>
      </c>
      <c r="B4" s="121" t="s">
        <v>66</v>
      </c>
      <c r="C4" s="121" t="s">
        <v>92</v>
      </c>
      <c r="D4" s="122" t="s">
        <v>165</v>
      </c>
      <c r="E4" s="133" t="s">
        <v>95</v>
      </c>
    </row>
    <row r="5" spans="1:7" ht="12" customHeight="1">
      <c r="A5" s="134"/>
      <c r="B5" s="121" t="s">
        <v>67</v>
      </c>
      <c r="C5" s="121" t="s">
        <v>158</v>
      </c>
      <c r="D5" s="122" t="s">
        <v>89</v>
      </c>
      <c r="E5" s="133" t="s">
        <v>285</v>
      </c>
    </row>
    <row r="6" spans="1:7" ht="12" customHeight="1">
      <c r="A6" s="130" t="s">
        <v>91</v>
      </c>
      <c r="B6" s="119" t="s">
        <v>65</v>
      </c>
      <c r="C6" s="119" t="s">
        <v>94</v>
      </c>
      <c r="D6" s="120" t="s">
        <v>151</v>
      </c>
      <c r="E6" s="131" t="s">
        <v>88</v>
      </c>
    </row>
    <row r="7" spans="1:7" ht="12" customHeight="1">
      <c r="A7" s="132">
        <v>41252</v>
      </c>
      <c r="B7" s="121" t="s">
        <v>66</v>
      </c>
      <c r="C7" s="121" t="s">
        <v>98</v>
      </c>
      <c r="D7" s="122" t="s">
        <v>99</v>
      </c>
      <c r="E7" s="133" t="s">
        <v>164</v>
      </c>
    </row>
    <row r="8" spans="1:7" ht="12" customHeight="1">
      <c r="A8" s="134"/>
      <c r="B8" s="121" t="s">
        <v>67</v>
      </c>
      <c r="C8" s="121" t="s">
        <v>183</v>
      </c>
      <c r="D8" s="122" t="s">
        <v>90</v>
      </c>
      <c r="E8" s="133" t="s">
        <v>159</v>
      </c>
    </row>
    <row r="9" spans="1:7" ht="12" customHeight="1">
      <c r="A9" s="130" t="s">
        <v>97</v>
      </c>
      <c r="B9" s="119" t="s">
        <v>65</v>
      </c>
      <c r="C9" s="119" t="s">
        <v>101</v>
      </c>
      <c r="D9" s="120" t="s">
        <v>150</v>
      </c>
      <c r="E9" s="131" t="s">
        <v>90</v>
      </c>
    </row>
    <row r="10" spans="1:7" ht="12" customHeight="1">
      <c r="A10" s="132">
        <v>41259</v>
      </c>
      <c r="B10" s="121" t="s">
        <v>66</v>
      </c>
      <c r="C10" s="121" t="s">
        <v>188</v>
      </c>
      <c r="D10" s="122" t="s">
        <v>93</v>
      </c>
      <c r="E10" s="133" t="s">
        <v>149</v>
      </c>
    </row>
    <row r="11" spans="1:7" ht="12" customHeight="1">
      <c r="A11" s="135"/>
      <c r="B11" s="125" t="s">
        <v>67</v>
      </c>
      <c r="C11" s="125" t="s">
        <v>102</v>
      </c>
      <c r="D11" s="126" t="s">
        <v>182</v>
      </c>
      <c r="E11" s="136" t="s">
        <v>160</v>
      </c>
    </row>
    <row r="12" spans="1:7" ht="12" customHeight="1">
      <c r="A12" s="130" t="s">
        <v>100</v>
      </c>
      <c r="B12" s="119" t="s">
        <v>65</v>
      </c>
      <c r="C12" s="119" t="s">
        <v>87</v>
      </c>
      <c r="D12" s="120" t="s">
        <v>271</v>
      </c>
      <c r="E12" s="131" t="s">
        <v>94</v>
      </c>
    </row>
    <row r="13" spans="1:7" ht="12" customHeight="1">
      <c r="A13" s="132">
        <v>41266</v>
      </c>
      <c r="B13" s="121" t="s">
        <v>66</v>
      </c>
      <c r="C13" s="121" t="s">
        <v>93</v>
      </c>
      <c r="D13" s="122" t="s">
        <v>99</v>
      </c>
      <c r="E13" s="133" t="s">
        <v>184</v>
      </c>
    </row>
    <row r="14" spans="1:7" ht="12" customHeight="1">
      <c r="A14" s="135"/>
      <c r="B14" s="125" t="s">
        <v>279</v>
      </c>
      <c r="C14" s="125" t="s">
        <v>284</v>
      </c>
      <c r="D14" s="126" t="s">
        <v>151</v>
      </c>
      <c r="E14" s="136" t="s">
        <v>96</v>
      </c>
    </row>
    <row r="15" spans="1:7" ht="12" customHeight="1">
      <c r="A15" s="137">
        <v>41267</v>
      </c>
      <c r="B15" s="119" t="s">
        <v>65</v>
      </c>
      <c r="C15" s="119" t="s">
        <v>93</v>
      </c>
      <c r="D15" s="171" t="s">
        <v>280</v>
      </c>
      <c r="E15" s="172"/>
    </row>
    <row r="16" spans="1:7" ht="12" customHeight="1">
      <c r="A16" s="138" t="s">
        <v>272</v>
      </c>
      <c r="B16" s="121" t="s">
        <v>66</v>
      </c>
      <c r="C16" s="121" t="s">
        <v>95</v>
      </c>
      <c r="D16" s="173"/>
      <c r="E16" s="174"/>
    </row>
    <row r="17" spans="1:5" ht="12" customHeight="1">
      <c r="A17" s="139"/>
      <c r="B17" s="121" t="s">
        <v>67</v>
      </c>
      <c r="C17" s="121" t="s">
        <v>160</v>
      </c>
      <c r="D17" s="171" t="s">
        <v>273</v>
      </c>
      <c r="E17" s="172"/>
    </row>
    <row r="18" spans="1:5" ht="12" customHeight="1">
      <c r="A18" s="139"/>
      <c r="B18" s="123"/>
      <c r="C18" s="123"/>
      <c r="D18" s="175" t="s">
        <v>274</v>
      </c>
      <c r="E18" s="176"/>
    </row>
    <row r="19" spans="1:5" ht="12" customHeight="1">
      <c r="A19" s="140"/>
      <c r="B19" s="124"/>
      <c r="C19" s="124"/>
      <c r="D19" s="173" t="s">
        <v>275</v>
      </c>
      <c r="E19" s="174"/>
    </row>
    <row r="20" spans="1:5" ht="12" customHeight="1">
      <c r="A20" s="130" t="s">
        <v>276</v>
      </c>
      <c r="B20" s="119" t="s">
        <v>65</v>
      </c>
      <c r="C20" s="119" t="s">
        <v>151</v>
      </c>
      <c r="D20" s="120" t="s">
        <v>88</v>
      </c>
      <c r="E20" s="131" t="s">
        <v>99</v>
      </c>
    </row>
    <row r="21" spans="1:5" ht="12" customHeight="1">
      <c r="A21" s="132">
        <v>41273</v>
      </c>
      <c r="B21" s="121" t="s">
        <v>66</v>
      </c>
      <c r="C21" s="121" t="s">
        <v>184</v>
      </c>
      <c r="D21" s="122" t="s">
        <v>165</v>
      </c>
      <c r="E21" s="133" t="s">
        <v>149</v>
      </c>
    </row>
    <row r="22" spans="1:5" ht="12" customHeight="1">
      <c r="A22" s="135"/>
      <c r="B22" s="125" t="s">
        <v>67</v>
      </c>
      <c r="C22" s="125" t="s">
        <v>182</v>
      </c>
      <c r="D22" s="126" t="s">
        <v>89</v>
      </c>
      <c r="E22" s="136" t="s">
        <v>150</v>
      </c>
    </row>
    <row r="23" spans="1:5" ht="12" customHeight="1">
      <c r="A23" s="177"/>
      <c r="B23" s="119" t="s">
        <v>65</v>
      </c>
      <c r="C23" s="171" t="s">
        <v>277</v>
      </c>
      <c r="D23" s="180"/>
      <c r="E23" s="172"/>
    </row>
    <row r="24" spans="1:5" ht="12" customHeight="1">
      <c r="A24" s="178"/>
      <c r="B24" s="121" t="s">
        <v>66</v>
      </c>
      <c r="C24" s="175" t="s">
        <v>281</v>
      </c>
      <c r="D24" s="181"/>
      <c r="E24" s="176"/>
    </row>
    <row r="25" spans="1:5" ht="12" customHeight="1" thickBot="1">
      <c r="A25" s="179"/>
      <c r="B25" s="141" t="s">
        <v>67</v>
      </c>
      <c r="C25" s="182" t="s">
        <v>158</v>
      </c>
      <c r="D25" s="183"/>
      <c r="E25" s="184"/>
    </row>
  </sheetData>
  <mergeCells count="8">
    <mergeCell ref="D15:E16"/>
    <mergeCell ref="D17:E17"/>
    <mergeCell ref="D18:E18"/>
    <mergeCell ref="D19:E19"/>
    <mergeCell ref="A23:A25"/>
    <mergeCell ref="C23:E23"/>
    <mergeCell ref="C24:E24"/>
    <mergeCell ref="C25:E25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2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</cp:lastModifiedBy>
  <cp:lastPrinted>2012-12-04T02:37:19Z</cp:lastPrinted>
  <dcterms:created xsi:type="dcterms:W3CDTF">2011-02-02T00:54:59Z</dcterms:created>
  <dcterms:modified xsi:type="dcterms:W3CDTF">2012-12-05T02:33:11Z</dcterms:modified>
</cp:coreProperties>
</file>