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60" windowHeight="12945" activeTab="0"/>
  </bookViews>
  <sheets>
    <sheet name="주보" sheetId="1" r:id="rId1"/>
    <sheet name="수지" sheetId="2" r:id="rId2"/>
    <sheet name="합계" sheetId="3" r:id="rId3"/>
    <sheet name="Sheet3" sheetId="4" r:id="rId4"/>
    <sheet name="Sheet1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<sst xmlns="http://schemas.openxmlformats.org/spreadsheetml/2006/main" count="363" uniqueCount="271">
  <si>
    <t>과  목</t>
  </si>
  <si>
    <t xml:space="preserve">누  계   </t>
  </si>
  <si>
    <t xml:space="preserve">내    역       </t>
  </si>
  <si>
    <t>대변</t>
  </si>
  <si>
    <t>차변</t>
  </si>
  <si>
    <t>과목</t>
  </si>
  <si>
    <t>잔액</t>
  </si>
  <si>
    <t>합계</t>
  </si>
  <si>
    <t>금월</t>
  </si>
  <si>
    <t>자산계정</t>
  </si>
  <si>
    <t xml:space="preserve">    현금</t>
  </si>
  <si>
    <t xml:space="preserve">    보통예금</t>
  </si>
  <si>
    <t xml:space="preserve">    정기예금</t>
  </si>
  <si>
    <t xml:space="preserve">    기타예금</t>
  </si>
  <si>
    <t xml:space="preserve">    특별예금</t>
  </si>
  <si>
    <t xml:space="preserve">    출자금</t>
  </si>
  <si>
    <t xml:space="preserve">    퇴직전환금</t>
  </si>
  <si>
    <t xml:space="preserve">    차량운반구</t>
  </si>
  <si>
    <t xml:space="preserve">    비품</t>
  </si>
  <si>
    <t>부채계정</t>
  </si>
  <si>
    <t xml:space="preserve">    예수금</t>
  </si>
  <si>
    <t xml:space="preserve">    퇴직급여충당금</t>
  </si>
  <si>
    <t>자본계정</t>
  </si>
  <si>
    <t xml:space="preserve">    기본금</t>
  </si>
  <si>
    <t xml:space="preserve">    차기이월금</t>
  </si>
  <si>
    <t>수입계정</t>
  </si>
  <si>
    <t xml:space="preserve">    교무금</t>
  </si>
  <si>
    <t xml:space="preserve">    주일헌금</t>
  </si>
  <si>
    <t xml:space="preserve">    감사헌금</t>
  </si>
  <si>
    <t xml:space="preserve">    기타헌금</t>
  </si>
  <si>
    <t xml:space="preserve">    사회복지후원금</t>
  </si>
  <si>
    <t xml:space="preserve">    특별헌금</t>
  </si>
  <si>
    <t xml:space="preserve">    기타목적헌금</t>
  </si>
  <si>
    <t xml:space="preserve">    기부금</t>
  </si>
  <si>
    <t>비용계정</t>
  </si>
  <si>
    <t xml:space="preserve">    제전비</t>
  </si>
  <si>
    <t xml:space="preserve">    전교비</t>
  </si>
  <si>
    <t xml:space="preserve">    단체보조비</t>
  </si>
  <si>
    <t xml:space="preserve">    주일학교운영비</t>
  </si>
  <si>
    <t xml:space="preserve">    교육훈련비</t>
  </si>
  <si>
    <t xml:space="preserve">    교구납부금</t>
  </si>
  <si>
    <t xml:space="preserve">    사제생활비</t>
  </si>
  <si>
    <t xml:space="preserve">    사제성무활동비</t>
  </si>
  <si>
    <t xml:space="preserve">    수녀생활비</t>
  </si>
  <si>
    <t xml:space="preserve">    수녀성무활동비</t>
  </si>
  <si>
    <t xml:space="preserve">    사제특별지원비</t>
  </si>
  <si>
    <t xml:space="preserve">    수녀특별지원비</t>
  </si>
  <si>
    <t xml:space="preserve">    기타성무지원비</t>
  </si>
  <si>
    <t xml:space="preserve">    사제교육비</t>
  </si>
  <si>
    <t xml:space="preserve">    급여</t>
  </si>
  <si>
    <t xml:space="preserve">    수당</t>
  </si>
  <si>
    <t xml:space="preserve">    상여수당</t>
  </si>
  <si>
    <t xml:space="preserve">    사무용품비</t>
  </si>
  <si>
    <t xml:space="preserve">    도서인쇄비</t>
  </si>
  <si>
    <t xml:space="preserve">    소모품비</t>
  </si>
  <si>
    <t xml:space="preserve">    수도광열비</t>
  </si>
  <si>
    <t xml:space="preserve">    차량비</t>
  </si>
  <si>
    <t xml:space="preserve">    용역비</t>
  </si>
  <si>
    <t xml:space="preserve">    통신비</t>
  </si>
  <si>
    <t xml:space="preserve">    수수료</t>
  </si>
  <si>
    <t xml:space="preserve">    세금과공과</t>
  </si>
  <si>
    <t xml:space="preserve">    복리후생비</t>
  </si>
  <si>
    <t xml:space="preserve">    시설비</t>
  </si>
  <si>
    <t xml:space="preserve">    잡지출</t>
  </si>
  <si>
    <t>합 계</t>
  </si>
  <si>
    <t xml:space="preserve">    시설헌금</t>
  </si>
  <si>
    <t xml:space="preserve">    자선찬조비</t>
  </si>
  <si>
    <t>전월이월(현금)</t>
  </si>
  <si>
    <t>전월이월(예금)</t>
  </si>
  <si>
    <t>금월이월(현금)</t>
  </si>
  <si>
    <t>금월이월(예금)</t>
  </si>
  <si>
    <t xml:space="preserve">    정기적금</t>
  </si>
  <si>
    <t>교무금</t>
  </si>
  <si>
    <t>주일헌금</t>
  </si>
  <si>
    <t>감사헌금</t>
  </si>
  <si>
    <t>기타헌금</t>
  </si>
  <si>
    <t>기타후원금</t>
  </si>
  <si>
    <t>특별헌금</t>
  </si>
  <si>
    <t>기타목적헌금</t>
  </si>
  <si>
    <t>기부금</t>
  </si>
  <si>
    <t>성물판매</t>
  </si>
  <si>
    <t>혼배,장례</t>
  </si>
  <si>
    <t>이자수입</t>
  </si>
  <si>
    <t>순수 이자수입만 넣을것(장학,사회복지등 통장이자빼기)*</t>
  </si>
  <si>
    <t>기타수입</t>
  </si>
  <si>
    <t>사회복지후원금</t>
  </si>
  <si>
    <t>기타예금으로*</t>
  </si>
  <si>
    <t>시설헌금</t>
  </si>
  <si>
    <t>*</t>
  </si>
  <si>
    <t>성소후원금</t>
  </si>
  <si>
    <t>군종후원금</t>
  </si>
  <si>
    <t>수입계</t>
  </si>
  <si>
    <t xml:space="preserve">    단체보조비</t>
  </si>
  <si>
    <t>교육비 합산</t>
  </si>
  <si>
    <t>신자피정교육비</t>
  </si>
  <si>
    <t>직원교육비</t>
  </si>
  <si>
    <t>골라내기</t>
  </si>
  <si>
    <t>성소개발비</t>
  </si>
  <si>
    <t xml:space="preserve">    본당행사비</t>
  </si>
  <si>
    <t>노임합산</t>
  </si>
  <si>
    <t>수당</t>
  </si>
  <si>
    <t>퇴직급여</t>
  </si>
  <si>
    <t xml:space="preserve"> 퇴직급여충당금전입액</t>
  </si>
  <si>
    <t>회의비</t>
  </si>
  <si>
    <t>기타복리비</t>
  </si>
  <si>
    <t>학비보조금</t>
  </si>
  <si>
    <t>비품</t>
  </si>
  <si>
    <t>지출계</t>
  </si>
  <si>
    <t>기타예금</t>
  </si>
  <si>
    <t>특별예금</t>
  </si>
  <si>
    <t>정기적금</t>
  </si>
  <si>
    <t xml:space="preserve">    임차료</t>
  </si>
  <si>
    <t>임차료</t>
  </si>
  <si>
    <t xml:space="preserve">    성소후원금</t>
  </si>
  <si>
    <t xml:space="preserve">    이자수입</t>
  </si>
  <si>
    <t xml:space="preserve">    기타수입</t>
  </si>
  <si>
    <t xml:space="preserve">    성소개발비</t>
  </si>
  <si>
    <t xml:space="preserve">    교구및본당행사비</t>
  </si>
  <si>
    <t xml:space="preserve">    학비보조금</t>
  </si>
  <si>
    <t>출자금</t>
  </si>
  <si>
    <t xml:space="preserve">    기타후원금</t>
  </si>
  <si>
    <t xml:space="preserve">    신자피정교육비</t>
  </si>
  <si>
    <t xml:space="preserve">    퇴직급여충당금전입액</t>
  </si>
  <si>
    <t>정기예금</t>
  </si>
  <si>
    <t xml:space="preserve">    직원교육비</t>
  </si>
  <si>
    <t xml:space="preserve">    성물판매</t>
  </si>
  <si>
    <t>고대로~~~~</t>
  </si>
  <si>
    <t>월누계에서 9,669,440원 빼기</t>
  </si>
  <si>
    <t xml:space="preserve">    혼배,장례</t>
  </si>
  <si>
    <t>장학기금(특별예금)</t>
  </si>
  <si>
    <t xml:space="preserve">    신학생후원비</t>
  </si>
  <si>
    <t xml:space="preserve">    퇴직급여</t>
  </si>
  <si>
    <t xml:space="preserve">    수선비</t>
  </si>
  <si>
    <t>신학생후원비</t>
  </si>
  <si>
    <t>수선비</t>
  </si>
  <si>
    <t>퇴직급여충당금</t>
  </si>
  <si>
    <t>사제생활,활동비</t>
  </si>
  <si>
    <t>주일학교운영비</t>
  </si>
  <si>
    <t>자선찬조비</t>
  </si>
  <si>
    <t>급여</t>
  </si>
  <si>
    <t>소모품비</t>
  </si>
  <si>
    <t>통신비</t>
  </si>
  <si>
    <t>복리후생비</t>
  </si>
  <si>
    <t>잡지출</t>
  </si>
  <si>
    <t>수입</t>
  </si>
  <si>
    <t>지출</t>
  </si>
  <si>
    <t>단체보조비</t>
  </si>
  <si>
    <t xml:space="preserve">기타 예금 </t>
  </si>
  <si>
    <t>잔액</t>
  </si>
  <si>
    <t>내    역</t>
  </si>
  <si>
    <t>적공</t>
  </si>
  <si>
    <t>장학기금</t>
  </si>
  <si>
    <t>퇴직적립금</t>
  </si>
  <si>
    <t>시설적립금</t>
  </si>
  <si>
    <t>보통예금</t>
  </si>
  <si>
    <t>본당살림</t>
  </si>
  <si>
    <t xml:space="preserve">    기타기부금</t>
  </si>
  <si>
    <t xml:space="preserve">    평화방송기금</t>
  </si>
  <si>
    <t>기타기부금</t>
  </si>
  <si>
    <t>평화방송기금</t>
  </si>
  <si>
    <t>제전비</t>
  </si>
  <si>
    <t>전교비</t>
  </si>
  <si>
    <t>본당행사비</t>
  </si>
  <si>
    <t>수도광열비</t>
  </si>
  <si>
    <t>수녀생활,활동비</t>
  </si>
  <si>
    <t>과  목</t>
  </si>
  <si>
    <t xml:space="preserve">내    역     </t>
  </si>
  <si>
    <t>수  입</t>
  </si>
  <si>
    <t>지  출</t>
  </si>
  <si>
    <t>교구납부금</t>
  </si>
  <si>
    <t>사무장외3명</t>
  </si>
  <si>
    <t>전화요금,케이블,인터넷전용선</t>
  </si>
  <si>
    <t>26,443,700원중16,443,700원 남음</t>
  </si>
  <si>
    <t xml:space="preserve">293,813,000원중126,813,000원남음 </t>
  </si>
  <si>
    <t>수녀원</t>
  </si>
  <si>
    <t>주임,전담</t>
  </si>
  <si>
    <t>사무용품비</t>
  </si>
  <si>
    <t>건강보험,연금,고용보험,</t>
  </si>
  <si>
    <t>세금과공과</t>
  </si>
  <si>
    <t>차량비</t>
  </si>
  <si>
    <t>관리소품</t>
  </si>
  <si>
    <t>신학생,전담신부</t>
  </si>
  <si>
    <t>월일</t>
  </si>
  <si>
    <t>전 례</t>
  </si>
  <si>
    <t>특 전</t>
  </si>
  <si>
    <t>성모신심미사</t>
  </si>
  <si>
    <t>해설:권미광 엘리사벳</t>
  </si>
  <si>
    <t>(일)</t>
  </si>
  <si>
    <t>해설</t>
  </si>
  <si>
    <t>1독서</t>
  </si>
  <si>
    <t>2독서</t>
  </si>
  <si>
    <t>장혜경(헬레나)</t>
  </si>
  <si>
    <t>조명자(글라라)</t>
  </si>
  <si>
    <t>이명희(멜라니아)</t>
  </si>
  <si>
    <t>윤미숙(카타리나)</t>
  </si>
  <si>
    <t>노영철(다니엘)</t>
  </si>
  <si>
    <t>신동운(베네딕토)</t>
  </si>
  <si>
    <t>김정미(엘리나)</t>
  </si>
  <si>
    <t>심윤철(시몬)</t>
  </si>
  <si>
    <t>성시간</t>
  </si>
  <si>
    <t>19시</t>
  </si>
  <si>
    <t>해설:이수진 안젤라</t>
  </si>
  <si>
    <t>독서:이남일 요셉</t>
  </si>
  <si>
    <t xml:space="preserve">연중 </t>
  </si>
  <si>
    <t>김덕열(베드로)</t>
  </si>
  <si>
    <t>권미광(엘리사벳)</t>
  </si>
  <si>
    <t>김종하(베드로)</t>
  </si>
  <si>
    <t>조수자(라파엘라)</t>
  </si>
  <si>
    <t>박강식(라파엘)</t>
  </si>
  <si>
    <t>박경호(빅톨)</t>
  </si>
  <si>
    <t>김은정(세레나)</t>
  </si>
  <si>
    <t>송봉기(가밀로)</t>
  </si>
  <si>
    <t>김연화(데레사)</t>
  </si>
  <si>
    <t>이재월(멜라니오)</t>
  </si>
  <si>
    <t>이수진(안젤라)</t>
  </si>
  <si>
    <t>송미애(막달레나)</t>
  </si>
  <si>
    <t>한성익(스테파노)</t>
  </si>
  <si>
    <t>전담신부,신학생</t>
  </si>
  <si>
    <t>2010. mari10월 수지보고</t>
  </si>
  <si>
    <t>2010. 10월 수지보고</t>
  </si>
  <si>
    <t>혼배</t>
  </si>
  <si>
    <t>390건</t>
  </si>
  <si>
    <t>11건</t>
  </si>
  <si>
    <t>34건</t>
  </si>
  <si>
    <t>군인주일,전교주일 2차헌금</t>
  </si>
  <si>
    <t>혼인 피로연장소 사용료</t>
  </si>
  <si>
    <t>교육비</t>
  </si>
  <si>
    <t>연중제27주일~연중제31주일</t>
  </si>
  <si>
    <t>손님신부, 제병대금</t>
  </si>
  <si>
    <t>군인주일,전교주일 2차헌금 송금</t>
  </si>
  <si>
    <t>유초등부 10월예산</t>
  </si>
  <si>
    <t>본당의날 행사</t>
  </si>
  <si>
    <t>프린터토너,문구류</t>
  </si>
  <si>
    <t>화장지,쓰레기.음식물봉투,기름걸레등</t>
  </si>
  <si>
    <t>도시가스10/전기141</t>
  </si>
  <si>
    <t>가스안전검사</t>
  </si>
  <si>
    <t>차량보험료,시트,오일교체,차량검사</t>
  </si>
  <si>
    <t>예물봉투</t>
  </si>
  <si>
    <t>주보43/커피16/청년예자교리반147</t>
  </si>
  <si>
    <t>보좌신부연수30/주임신부연피정42/
직원연수2/상임위원하반기연수111,</t>
  </si>
  <si>
    <t xml:space="preserve">◈ 11월 전례봉사 배정표 ◈   </t>
  </si>
  <si>
    <t>▣ 11월 전례봉사 배정표 ▣</t>
  </si>
  <si>
    <t>각자가 받은 은총의 선물이 무엇이든지</t>
  </si>
  <si>
    <t xml:space="preserve">그것을 가지고 서로 남을 위해서 봉사하십시오. </t>
  </si>
  <si>
    <t>11/4 (목)</t>
  </si>
  <si>
    <t>(토)</t>
  </si>
  <si>
    <t>10시</t>
  </si>
  <si>
    <t xml:space="preserve">독서:서정문 </t>
  </si>
  <si>
    <t>제32주일</t>
  </si>
  <si>
    <t>제33주일</t>
  </si>
  <si>
    <t>그리스도</t>
  </si>
  <si>
    <t>왕</t>
  </si>
  <si>
    <t>대축일</t>
  </si>
  <si>
    <t>대림</t>
  </si>
  <si>
    <t>제1주일</t>
  </si>
  <si>
    <t>*11/20(토) 혼배12시 :해설 신동운베네딕토, 독서 이수진 안젤라</t>
  </si>
  <si>
    <t>*11/26(금) 20시 : 전례단 교육</t>
  </si>
  <si>
    <t>곽미경(프란체스카)</t>
  </si>
  <si>
    <t>고금애(아나스타시아)</t>
  </si>
  <si>
    <t>유영일(프란치스코)</t>
  </si>
  <si>
    <r>
      <t>그리하여 하느님께서 주신 갖가지 은총을 잘 관리하는 사람이 되십시오</t>
    </r>
    <r>
      <rPr>
        <sz val="7"/>
        <color indexed="8"/>
        <rFont val="바탕"/>
        <family val="1"/>
      </rPr>
      <t>.(베드로전서 4.10)</t>
    </r>
  </si>
  <si>
    <t xml:space="preserve">◈ 9월~10월전입◈   </t>
  </si>
  <si>
    <t>임차료,용역비</t>
  </si>
  <si>
    <t>복사기유지보수,정수기렌탈,엘리베이터관리,
청소,전기안전,세콤</t>
  </si>
  <si>
    <t>30,000,000미납</t>
  </si>
  <si>
    <t>1900세대중221</t>
  </si>
  <si>
    <t>시각장애인선교회30/삽교본당200/
우장산성당50/구파발성당50</t>
  </si>
  <si>
    <t>청년사목365/청년전례단37.5/제대회4/여성구반장5/2지구여성총구역장모임17/쌍투스40/성가대지휘자반주자180/자모회자판기환입12</t>
  </si>
  <si>
    <t>혼인성사 장소,난방비</t>
  </si>
  <si>
    <t>통일기금</t>
  </si>
  <si>
    <t>도서인쇄비</t>
  </si>
</sst>
</file>

<file path=xl/styles.xml><?xml version="1.0" encoding="utf-8"?>
<styleSheet xmlns="http://schemas.openxmlformats.org/spreadsheetml/2006/main">
  <numFmts count="20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mm&quot;월&quot;\ dd&quot;일&quot;"/>
  </numFmts>
  <fonts count="64">
    <font>
      <sz val="11"/>
      <name val="돋움"/>
      <family val="3"/>
    </font>
    <font>
      <sz val="8"/>
      <name val="돋움"/>
      <family val="3"/>
    </font>
    <font>
      <sz val="8"/>
      <name val="바탕"/>
      <family val="1"/>
    </font>
    <font>
      <b/>
      <sz val="8"/>
      <name val="바탕"/>
      <family val="1"/>
    </font>
    <font>
      <sz val="8"/>
      <color indexed="8"/>
      <name val="바탕"/>
      <family val="1"/>
    </font>
    <font>
      <sz val="8"/>
      <name val="Arial"/>
      <family val="2"/>
    </font>
    <font>
      <b/>
      <sz val="8"/>
      <name val="돋움"/>
      <family val="3"/>
    </font>
    <font>
      <sz val="11"/>
      <name val="바탕"/>
      <family val="1"/>
    </font>
    <font>
      <b/>
      <sz val="14"/>
      <name val="바탕"/>
      <family val="1"/>
    </font>
    <font>
      <sz val="7"/>
      <name val="바탕"/>
      <family val="1"/>
    </font>
    <font>
      <b/>
      <sz val="7"/>
      <name val="바탕"/>
      <family val="1"/>
    </font>
    <font>
      <b/>
      <sz val="7"/>
      <name val="돋움"/>
      <family val="3"/>
    </font>
    <font>
      <sz val="7"/>
      <name val="돋움"/>
      <family val="3"/>
    </font>
    <font>
      <sz val="7"/>
      <color indexed="8"/>
      <name val="바탕"/>
      <family val="1"/>
    </font>
    <font>
      <b/>
      <sz val="9"/>
      <name val="바탕"/>
      <family val="1"/>
    </font>
    <font>
      <b/>
      <sz val="10"/>
      <name val="바탕"/>
      <family val="1"/>
    </font>
    <font>
      <sz val="8"/>
      <color indexed="11"/>
      <name val="Arial"/>
      <family val="2"/>
    </font>
    <font>
      <sz val="8"/>
      <color indexed="14"/>
      <name val="Arial"/>
      <family val="2"/>
    </font>
    <font>
      <sz val="8"/>
      <color indexed="16"/>
      <name val="Arial"/>
      <family val="2"/>
    </font>
    <font>
      <sz val="9"/>
      <name val="돋움"/>
      <family val="3"/>
    </font>
    <font>
      <b/>
      <sz val="11"/>
      <name val="바탕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7"/>
      <color indexed="8"/>
      <name val="굴림체"/>
      <family val="3"/>
    </font>
    <font>
      <sz val="7"/>
      <color indexed="63"/>
      <name val="굴림체"/>
      <family val="3"/>
    </font>
    <font>
      <sz val="9"/>
      <color indexed="8"/>
      <name val="바탕"/>
      <family val="1"/>
    </font>
    <font>
      <b/>
      <sz val="9"/>
      <color indexed="63"/>
      <name val="굴림체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7"/>
      <color rgb="FF000000"/>
      <name val="굴림체"/>
      <family val="3"/>
    </font>
    <font>
      <sz val="7"/>
      <color rgb="FF282828"/>
      <name val="굴림체"/>
      <family val="3"/>
    </font>
    <font>
      <sz val="9"/>
      <color rgb="FF000000"/>
      <name val="바탕"/>
      <family val="1"/>
    </font>
    <font>
      <b/>
      <sz val="9"/>
      <color rgb="FF282828"/>
      <name val="굴림체"/>
      <family val="3"/>
    </font>
    <font>
      <sz val="8"/>
      <color rgb="FF000000"/>
      <name val="바탕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/>
      <right style="thin">
        <color rgb="FF000000"/>
      </right>
      <top style="thin"/>
      <bottom style="thin"/>
    </border>
    <border>
      <left style="thin">
        <color rgb="FF000000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>
        <color indexed="10"/>
      </left>
      <right>
        <color indexed="16"/>
      </right>
      <top style="thin">
        <color indexed="10"/>
      </top>
      <bottom style="thin">
        <color indexed="10"/>
      </bottom>
    </border>
    <border>
      <left>
        <color indexed="16"/>
      </left>
      <right>
        <color indexed="16"/>
      </right>
      <top style="thin">
        <color indexed="10"/>
      </top>
      <bottom style="thin">
        <color indexed="10"/>
      </bottom>
    </border>
    <border>
      <left>
        <color indexed="16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16"/>
      </bottom>
    </border>
    <border>
      <left style="thin">
        <color indexed="10"/>
      </left>
      <right style="thin">
        <color indexed="10"/>
      </right>
      <top>
        <color indexed="16"/>
      </top>
      <bottom style="thin">
        <color indexed="1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2" fillId="31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32" borderId="0" applyNumberFormat="0" applyBorder="0" applyAlignment="0" applyProtection="0"/>
    <xf numFmtId="0" fontId="5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1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3" fontId="3" fillId="0" borderId="10" xfId="0" applyNumberFormat="1" applyFont="1" applyFill="1" applyBorder="1" applyAlignment="1" applyProtection="1">
      <alignment horizontal="right" vertical="center"/>
      <protection/>
    </xf>
    <xf numFmtId="3" fontId="2" fillId="0" borderId="11" xfId="0" applyNumberFormat="1" applyFont="1" applyBorder="1" applyAlignment="1">
      <alignment horizontal="left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vertical="center"/>
    </xf>
    <xf numFmtId="3" fontId="2" fillId="0" borderId="11" xfId="0" applyNumberFormat="1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vertical="center" wrapText="1"/>
    </xf>
    <xf numFmtId="3" fontId="2" fillId="0" borderId="11" xfId="0" applyNumberFormat="1" applyFont="1" applyBorder="1" applyAlignment="1">
      <alignment horizontal="left" vertical="center"/>
    </xf>
    <xf numFmtId="0" fontId="4" fillId="0" borderId="11" xfId="0" applyFont="1" applyFill="1" applyBorder="1" applyAlignment="1">
      <alignment vertical="center" wrapText="1"/>
    </xf>
    <xf numFmtId="3" fontId="2" fillId="0" borderId="11" xfId="0" applyNumberFormat="1" applyFont="1" applyBorder="1" applyAlignment="1">
      <alignment horizontal="left" vertical="center" wrapText="1"/>
    </xf>
    <xf numFmtId="3" fontId="3" fillId="0" borderId="11" xfId="0" applyNumberFormat="1" applyFont="1" applyFill="1" applyBorder="1" applyAlignment="1" applyProtection="1">
      <alignment horizontal="right" vertical="center"/>
      <protection/>
    </xf>
    <xf numFmtId="176" fontId="3" fillId="33" borderId="12" xfId="0" applyNumberFormat="1" applyFont="1" applyFill="1" applyBorder="1" applyAlignment="1" applyProtection="1">
      <alignment horizontal="left" vertical="center"/>
      <protection/>
    </xf>
    <xf numFmtId="3" fontId="3" fillId="0" borderId="10" xfId="0" applyNumberFormat="1" applyFont="1" applyFill="1" applyBorder="1" applyAlignment="1" applyProtection="1">
      <alignment horizontal="left" vertical="center"/>
      <protection/>
    </xf>
    <xf numFmtId="3" fontId="3" fillId="0" borderId="12" xfId="0" applyNumberFormat="1" applyFont="1" applyFill="1" applyBorder="1" applyAlignment="1" applyProtection="1">
      <alignment horizontal="left" vertical="center"/>
      <protection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 applyProtection="1">
      <alignment horizontal="center" vertical="center"/>
      <protection/>
    </xf>
    <xf numFmtId="176" fontId="3" fillId="33" borderId="14" xfId="0" applyNumberFormat="1" applyFont="1" applyFill="1" applyBorder="1" applyAlignment="1" applyProtection="1">
      <alignment horizontal="center" vertical="center"/>
      <protection/>
    </xf>
    <xf numFmtId="3" fontId="3" fillId="33" borderId="15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top"/>
      <protection/>
    </xf>
    <xf numFmtId="177" fontId="2" fillId="0" borderId="12" xfId="0" applyNumberFormat="1" applyFont="1" applyFill="1" applyBorder="1" applyAlignment="1" applyProtection="1">
      <alignment horizontal="right" vertical="top"/>
      <protection/>
    </xf>
    <xf numFmtId="0" fontId="4" fillId="34" borderId="11" xfId="0" applyFont="1" applyFill="1" applyBorder="1" applyAlignment="1">
      <alignment wrapText="1"/>
    </xf>
    <xf numFmtId="0" fontId="2" fillId="11" borderId="12" xfId="0" applyNumberFormat="1" applyFont="1" applyFill="1" applyBorder="1" applyAlignment="1" applyProtection="1">
      <alignment horizontal="center" vertical="top"/>
      <protection/>
    </xf>
    <xf numFmtId="177" fontId="2" fillId="11" borderId="12" xfId="0" applyNumberFormat="1" applyFont="1" applyFill="1" applyBorder="1" applyAlignment="1" applyProtection="1">
      <alignment horizontal="right" vertical="top"/>
      <protection/>
    </xf>
    <xf numFmtId="0" fontId="2" fillId="35" borderId="12" xfId="0" applyNumberFormat="1" applyFont="1" applyFill="1" applyBorder="1" applyAlignment="1" applyProtection="1">
      <alignment horizontal="center" vertical="top"/>
      <protection/>
    </xf>
    <xf numFmtId="177" fontId="2" fillId="35" borderId="12" xfId="0" applyNumberFormat="1" applyFont="1" applyFill="1" applyBorder="1" applyAlignment="1" applyProtection="1">
      <alignment horizontal="right" vertical="top"/>
      <protection/>
    </xf>
    <xf numFmtId="176" fontId="3" fillId="33" borderId="12" xfId="0" applyNumberFormat="1" applyFont="1" applyFill="1" applyBorder="1" applyAlignment="1">
      <alignment horizontal="right" vertical="center"/>
    </xf>
    <xf numFmtId="176" fontId="2" fillId="0" borderId="12" xfId="0" applyNumberFormat="1" applyFont="1" applyBorder="1" applyAlignment="1">
      <alignment horizontal="right" vertical="center"/>
    </xf>
    <xf numFmtId="176" fontId="2" fillId="0" borderId="12" xfId="0" applyNumberFormat="1" applyFont="1" applyFill="1" applyBorder="1" applyAlignment="1" applyProtection="1">
      <alignment horizontal="right" vertical="top"/>
      <protection/>
    </xf>
    <xf numFmtId="176" fontId="2" fillId="0" borderId="12" xfId="0" applyNumberFormat="1" applyFont="1" applyFill="1" applyBorder="1" applyAlignment="1">
      <alignment horizontal="right" vertical="center"/>
    </xf>
    <xf numFmtId="0" fontId="2" fillId="9" borderId="12" xfId="0" applyNumberFormat="1" applyFont="1" applyFill="1" applyBorder="1" applyAlignment="1" applyProtection="1">
      <alignment horizontal="center" vertical="top"/>
      <protection/>
    </xf>
    <xf numFmtId="176" fontId="2" fillId="9" borderId="12" xfId="0" applyNumberFormat="1" applyFont="1" applyFill="1" applyBorder="1" applyAlignment="1">
      <alignment horizontal="right" vertical="center"/>
    </xf>
    <xf numFmtId="176" fontId="2" fillId="9" borderId="12" xfId="0" applyNumberFormat="1" applyFont="1" applyFill="1" applyBorder="1" applyAlignment="1" applyProtection="1">
      <alignment horizontal="right" vertical="top"/>
      <protection/>
    </xf>
    <xf numFmtId="176" fontId="2" fillId="35" borderId="12" xfId="0" applyNumberFormat="1" applyFont="1" applyFill="1" applyBorder="1" applyAlignment="1">
      <alignment horizontal="right" vertical="center"/>
    </xf>
    <xf numFmtId="176" fontId="2" fillId="35" borderId="12" xfId="0" applyNumberFormat="1" applyFont="1" applyFill="1" applyBorder="1" applyAlignment="1" applyProtection="1">
      <alignment horizontal="right" vertical="top"/>
      <protection/>
    </xf>
    <xf numFmtId="0" fontId="2" fillId="36" borderId="12" xfId="0" applyNumberFormat="1" applyFont="1" applyFill="1" applyBorder="1" applyAlignment="1" applyProtection="1">
      <alignment horizontal="center" vertical="top"/>
      <protection/>
    </xf>
    <xf numFmtId="176" fontId="2" fillId="36" borderId="12" xfId="0" applyNumberFormat="1" applyFont="1" applyFill="1" applyBorder="1" applyAlignment="1">
      <alignment horizontal="right" vertical="center"/>
    </xf>
    <xf numFmtId="176" fontId="2" fillId="36" borderId="12" xfId="0" applyNumberFormat="1" applyFont="1" applyFill="1" applyBorder="1" applyAlignment="1" applyProtection="1">
      <alignment horizontal="right" vertical="top"/>
      <protection/>
    </xf>
    <xf numFmtId="176" fontId="2" fillId="11" borderId="12" xfId="0" applyNumberFormat="1" applyFont="1" applyFill="1" applyBorder="1" applyAlignment="1">
      <alignment horizontal="right" vertical="center"/>
    </xf>
    <xf numFmtId="176" fontId="2" fillId="11" borderId="12" xfId="0" applyNumberFormat="1" applyFont="1" applyFill="1" applyBorder="1" applyAlignment="1" applyProtection="1">
      <alignment horizontal="right" vertical="top"/>
      <protection/>
    </xf>
    <xf numFmtId="0" fontId="2" fillId="10" borderId="12" xfId="0" applyNumberFormat="1" applyFont="1" applyFill="1" applyBorder="1" applyAlignment="1" applyProtection="1">
      <alignment horizontal="center" vertical="top"/>
      <protection/>
    </xf>
    <xf numFmtId="176" fontId="2" fillId="10" borderId="12" xfId="0" applyNumberFormat="1" applyFont="1" applyFill="1" applyBorder="1" applyAlignment="1">
      <alignment horizontal="right" vertical="center"/>
    </xf>
    <xf numFmtId="176" fontId="2" fillId="10" borderId="12" xfId="0" applyNumberFormat="1" applyFont="1" applyFill="1" applyBorder="1" applyAlignment="1" applyProtection="1">
      <alignment horizontal="right" vertical="top"/>
      <protection/>
    </xf>
    <xf numFmtId="0" fontId="3" fillId="33" borderId="12" xfId="0" applyFont="1" applyFill="1" applyBorder="1" applyAlignment="1" applyProtection="1">
      <alignment horizontal="center" vertical="center"/>
      <protection/>
    </xf>
    <xf numFmtId="176" fontId="3" fillId="33" borderId="12" xfId="0" applyNumberFormat="1" applyFont="1" applyFill="1" applyBorder="1" applyAlignment="1" applyProtection="1">
      <alignment horizontal="right"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176" fontId="3" fillId="0" borderId="12" xfId="0" applyNumberFormat="1" applyFont="1" applyFill="1" applyBorder="1" applyAlignment="1" applyProtection="1">
      <alignment horizontal="right" vertical="center"/>
      <protection/>
    </xf>
    <xf numFmtId="176" fontId="1" fillId="0" borderId="12" xfId="0" applyNumberFormat="1" applyFont="1" applyBorder="1" applyAlignment="1">
      <alignment/>
    </xf>
    <xf numFmtId="176" fontId="3" fillId="37" borderId="12" xfId="0" applyNumberFormat="1" applyFont="1" applyFill="1" applyBorder="1" applyAlignment="1" applyProtection="1">
      <alignment horizontal="right" vertical="center"/>
      <protection/>
    </xf>
    <xf numFmtId="0" fontId="1" fillId="0" borderId="12" xfId="0" applyFont="1" applyBorder="1" applyAlignment="1">
      <alignment horizontal="center"/>
    </xf>
    <xf numFmtId="176" fontId="6" fillId="0" borderId="12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2" fillId="17" borderId="12" xfId="0" applyNumberFormat="1" applyFont="1" applyFill="1" applyBorder="1" applyAlignment="1" applyProtection="1">
      <alignment horizontal="center" vertical="top"/>
      <protection/>
    </xf>
    <xf numFmtId="177" fontId="2" fillId="17" borderId="12" xfId="0" applyNumberFormat="1" applyFont="1" applyFill="1" applyBorder="1" applyAlignment="1" applyProtection="1">
      <alignment horizontal="right" vertical="top"/>
      <protection/>
    </xf>
    <xf numFmtId="0" fontId="2" fillId="17" borderId="11" xfId="0" applyFont="1" applyFill="1" applyBorder="1" applyAlignment="1">
      <alignment/>
    </xf>
    <xf numFmtId="176" fontId="2" fillId="33" borderId="12" xfId="0" applyNumberFormat="1" applyFont="1" applyFill="1" applyBorder="1" applyAlignment="1" applyProtection="1">
      <alignment horizontal="right" vertical="center"/>
      <protection/>
    </xf>
    <xf numFmtId="0" fontId="2" fillId="0" borderId="11" xfId="0" applyFont="1" applyFill="1" applyBorder="1" applyAlignment="1">
      <alignment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 applyProtection="1">
      <alignment horizontal="center" vertical="center"/>
      <protection/>
    </xf>
    <xf numFmtId="176" fontId="3" fillId="0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3" fontId="2" fillId="0" borderId="12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 applyProtection="1">
      <alignment horizontal="left" vertical="center"/>
      <protection/>
    </xf>
    <xf numFmtId="3" fontId="2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76" fontId="2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176" fontId="2" fillId="37" borderId="17" xfId="0" applyNumberFormat="1" applyFont="1" applyFill="1" applyBorder="1" applyAlignment="1">
      <alignment horizontal="right"/>
    </xf>
    <xf numFmtId="176" fontId="5" fillId="37" borderId="17" xfId="0" applyNumberFormat="1" applyFont="1" applyFill="1" applyBorder="1" applyAlignment="1" applyProtection="1">
      <alignment horizontal="right" vertical="top"/>
      <protection/>
    </xf>
    <xf numFmtId="176" fontId="1" fillId="0" borderId="12" xfId="0" applyNumberFormat="1" applyFont="1" applyBorder="1" applyAlignment="1">
      <alignment vertical="center"/>
    </xf>
    <xf numFmtId="176" fontId="0" fillId="0" borderId="0" xfId="0" applyNumberFormat="1" applyAlignment="1">
      <alignment horizontal="left" vertical="center"/>
    </xf>
    <xf numFmtId="176" fontId="2" fillId="0" borderId="0" xfId="0" applyNumberFormat="1" applyFont="1" applyFill="1" applyBorder="1" applyAlignment="1">
      <alignment horizontal="left" vertical="center"/>
    </xf>
    <xf numFmtId="176" fontId="2" fillId="0" borderId="0" xfId="0" applyNumberFormat="1" applyFont="1" applyFill="1" applyBorder="1" applyAlignment="1" applyProtection="1">
      <alignment horizontal="center" vertical="top"/>
      <protection/>
    </xf>
    <xf numFmtId="176" fontId="2" fillId="0" borderId="0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176" fontId="2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176" fontId="1" fillId="0" borderId="0" xfId="0" applyNumberFormat="1" applyFont="1" applyAlignment="1">
      <alignment vertical="center"/>
    </xf>
    <xf numFmtId="177" fontId="5" fillId="0" borderId="12" xfId="0" applyNumberFormat="1" applyFont="1" applyFill="1" applyBorder="1" applyAlignment="1" applyProtection="1">
      <alignment horizontal="right" vertical="top"/>
      <protection/>
    </xf>
    <xf numFmtId="0" fontId="1" fillId="0" borderId="0" xfId="0" applyFont="1" applyAlignment="1">
      <alignment/>
    </xf>
    <xf numFmtId="177" fontId="5" fillId="0" borderId="18" xfId="0" applyNumberFormat="1" applyFont="1" applyFill="1" applyBorder="1" applyAlignment="1" applyProtection="1">
      <alignment horizontal="right" vertical="top"/>
      <protection/>
    </xf>
    <xf numFmtId="3" fontId="9" fillId="0" borderId="19" xfId="0" applyNumberFormat="1" applyFont="1" applyFill="1" applyBorder="1" applyAlignment="1">
      <alignment horizontal="left" vertical="center"/>
    </xf>
    <xf numFmtId="0" fontId="10" fillId="0" borderId="13" xfId="0" applyFont="1" applyFill="1" applyBorder="1" applyAlignment="1">
      <alignment horizontal="center" vertical="center"/>
    </xf>
    <xf numFmtId="176" fontId="10" fillId="0" borderId="14" xfId="0" applyNumberFormat="1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3" fontId="9" fillId="0" borderId="15" xfId="0" applyNumberFormat="1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176" fontId="9" fillId="0" borderId="12" xfId="0" applyNumberFormat="1" applyFont="1" applyFill="1" applyBorder="1" applyAlignment="1">
      <alignment vertical="center"/>
    </xf>
    <xf numFmtId="176" fontId="12" fillId="0" borderId="12" xfId="0" applyNumberFormat="1" applyFont="1" applyBorder="1" applyAlignment="1">
      <alignment vertical="center"/>
    </xf>
    <xf numFmtId="0" fontId="9" fillId="0" borderId="17" xfId="0" applyFont="1" applyFill="1" applyBorder="1" applyAlignment="1">
      <alignment vertical="center"/>
    </xf>
    <xf numFmtId="0" fontId="9" fillId="0" borderId="17" xfId="0" applyFont="1" applyFill="1" applyBorder="1" applyAlignment="1">
      <alignment vertical="center" wrapText="1"/>
    </xf>
    <xf numFmtId="0" fontId="10" fillId="0" borderId="21" xfId="0" applyFont="1" applyFill="1" applyBorder="1" applyAlignment="1" applyProtection="1">
      <alignment horizontal="center" vertical="center"/>
      <protection/>
    </xf>
    <xf numFmtId="176" fontId="9" fillId="0" borderId="22" xfId="0" applyNumberFormat="1" applyFont="1" applyFill="1" applyBorder="1" applyAlignment="1">
      <alignment vertical="center"/>
    </xf>
    <xf numFmtId="176" fontId="9" fillId="0" borderId="23" xfId="0" applyNumberFormat="1" applyFont="1" applyFill="1" applyBorder="1" applyAlignment="1" applyProtection="1">
      <alignment horizontal="center" vertical="center"/>
      <protection/>
    </xf>
    <xf numFmtId="176" fontId="10" fillId="0" borderId="24" xfId="0" applyNumberFormat="1" applyFont="1" applyFill="1" applyBorder="1" applyAlignment="1" applyProtection="1">
      <alignment horizontal="center" vertical="center"/>
      <protection/>
    </xf>
    <xf numFmtId="176" fontId="10" fillId="0" borderId="25" xfId="0" applyNumberFormat="1" applyFont="1" applyFill="1" applyBorder="1" applyAlignment="1" applyProtection="1">
      <alignment horizontal="center" vertical="center"/>
      <protection/>
    </xf>
    <xf numFmtId="176" fontId="10" fillId="0" borderId="26" xfId="0" applyNumberFormat="1" applyFont="1" applyFill="1" applyBorder="1" applyAlignment="1" applyProtection="1">
      <alignment horizontal="center" vertical="center"/>
      <protection/>
    </xf>
    <xf numFmtId="176" fontId="10" fillId="0" borderId="27" xfId="0" applyNumberFormat="1" applyFont="1" applyFill="1" applyBorder="1" applyAlignment="1">
      <alignment horizontal="center" vertical="center" wrapText="1"/>
    </xf>
    <xf numFmtId="176" fontId="9" fillId="0" borderId="28" xfId="0" applyNumberFormat="1" applyFont="1" applyFill="1" applyBorder="1" applyAlignment="1" applyProtection="1">
      <alignment horizontal="left" vertical="center"/>
      <protection/>
    </xf>
    <xf numFmtId="176" fontId="9" fillId="0" borderId="29" xfId="0" applyNumberFormat="1" applyFont="1" applyFill="1" applyBorder="1" applyAlignment="1" applyProtection="1">
      <alignment horizontal="right" vertical="center"/>
      <protection/>
    </xf>
    <xf numFmtId="176" fontId="9" fillId="0" borderId="12" xfId="0" applyNumberFormat="1" applyFont="1" applyFill="1" applyBorder="1" applyAlignment="1" applyProtection="1">
      <alignment horizontal="right" vertical="center"/>
      <protection/>
    </xf>
    <xf numFmtId="0" fontId="9" fillId="0" borderId="10" xfId="0" applyNumberFormat="1" applyFont="1" applyFill="1" applyBorder="1" applyAlignment="1" applyProtection="1">
      <alignment horizontal="left" vertical="center"/>
      <protection/>
    </xf>
    <xf numFmtId="176" fontId="9" fillId="0" borderId="16" xfId="0" applyNumberFormat="1" applyFont="1" applyFill="1" applyBorder="1" applyAlignment="1" applyProtection="1">
      <alignment horizontal="left" vertical="center"/>
      <protection/>
    </xf>
    <xf numFmtId="176" fontId="9" fillId="0" borderId="16" xfId="0" applyNumberFormat="1" applyFont="1" applyFill="1" applyBorder="1" applyAlignment="1" applyProtection="1">
      <alignment horizontal="left" vertical="center" wrapText="1"/>
      <protection/>
    </xf>
    <xf numFmtId="0" fontId="9" fillId="0" borderId="10" xfId="0" applyNumberFormat="1" applyFont="1" applyFill="1" applyBorder="1" applyAlignment="1" applyProtection="1">
      <alignment horizontal="left" vertical="center" wrapText="1"/>
      <protection/>
    </xf>
    <xf numFmtId="176" fontId="9" fillId="0" borderId="30" xfId="0" applyNumberFormat="1" applyFont="1" applyFill="1" applyBorder="1" applyAlignment="1" applyProtection="1">
      <alignment horizontal="left" vertical="center" wrapText="1"/>
      <protection/>
    </xf>
    <xf numFmtId="176" fontId="10" fillId="38" borderId="31" xfId="0" applyNumberFormat="1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left" vertical="center" wrapText="1"/>
    </xf>
    <xf numFmtId="176" fontId="14" fillId="0" borderId="0" xfId="0" applyNumberFormat="1" applyFont="1" applyFill="1" applyBorder="1" applyAlignment="1" applyProtection="1">
      <alignment horizontal="left" vertical="top"/>
      <protection/>
    </xf>
    <xf numFmtId="176" fontId="15" fillId="0" borderId="0" xfId="0" applyNumberFormat="1" applyFont="1" applyAlignment="1">
      <alignment horizontal="left" vertical="top"/>
    </xf>
    <xf numFmtId="0" fontId="0" fillId="0" borderId="0" xfId="0" applyAlignment="1">
      <alignment/>
    </xf>
    <xf numFmtId="0" fontId="16" fillId="39" borderId="32" xfId="0" applyNumberFormat="1" applyFont="1" applyFill="1" applyBorder="1" applyAlignment="1" applyProtection="1">
      <alignment horizontal="center" vertical="center"/>
      <protection/>
    </xf>
    <xf numFmtId="177" fontId="17" fillId="0" borderId="33" xfId="0" applyNumberFormat="1" applyFont="1" applyFill="1" applyBorder="1" applyAlignment="1" applyProtection="1">
      <alignment horizontal="right" vertical="top"/>
      <protection/>
    </xf>
    <xf numFmtId="177" fontId="5" fillId="0" borderId="33" xfId="0" applyNumberFormat="1" applyFont="1" applyFill="1" applyBorder="1" applyAlignment="1" applyProtection="1">
      <alignment horizontal="right" vertical="top"/>
      <protection/>
    </xf>
    <xf numFmtId="0" fontId="18" fillId="0" borderId="0" xfId="0" applyFont="1" applyAlignment="1">
      <alignment/>
    </xf>
    <xf numFmtId="177" fontId="17" fillId="0" borderId="33" xfId="0" applyNumberFormat="1" applyFont="1" applyFill="1" applyBorder="1" applyAlignment="1" applyProtection="1">
      <alignment horizontal="left" vertical="top"/>
      <protection/>
    </xf>
    <xf numFmtId="177" fontId="5" fillId="0" borderId="33" xfId="0" applyNumberFormat="1" applyFont="1" applyFill="1" applyBorder="1" applyAlignment="1" applyProtection="1">
      <alignment horizontal="left" vertical="top"/>
      <protection/>
    </xf>
    <xf numFmtId="177" fontId="9" fillId="0" borderId="12" xfId="0" applyNumberFormat="1" applyFont="1" applyFill="1" applyBorder="1" applyAlignment="1" applyProtection="1">
      <alignment horizontal="right" vertical="center"/>
      <protection/>
    </xf>
    <xf numFmtId="0" fontId="19" fillId="0" borderId="0" xfId="0" applyFont="1" applyAlignment="1">
      <alignment vertical="center"/>
    </xf>
    <xf numFmtId="183" fontId="59" fillId="0" borderId="34" xfId="0" applyNumberFormat="1" applyFont="1" applyBorder="1" applyAlignment="1">
      <alignment horizontal="center" vertical="center" wrapText="1"/>
    </xf>
    <xf numFmtId="0" fontId="59" fillId="0" borderId="35" xfId="0" applyFont="1" applyBorder="1" applyAlignment="1">
      <alignment horizontal="center" vertical="center" wrapText="1"/>
    </xf>
    <xf numFmtId="0" fontId="59" fillId="0" borderId="34" xfId="0" applyFont="1" applyBorder="1" applyAlignment="1">
      <alignment horizontal="center" vertical="center" wrapText="1"/>
    </xf>
    <xf numFmtId="0" fontId="59" fillId="0" borderId="34" xfId="0" applyFont="1" applyBorder="1" applyAlignment="1">
      <alignment horizontal="left" vertical="center" wrapText="1"/>
    </xf>
    <xf numFmtId="0" fontId="59" fillId="0" borderId="36" xfId="0" applyFont="1" applyBorder="1" applyAlignment="1">
      <alignment horizontal="center" vertical="center" wrapText="1"/>
    </xf>
    <xf numFmtId="0" fontId="60" fillId="0" borderId="36" xfId="0" applyFont="1" applyBorder="1" applyAlignment="1">
      <alignment horizontal="left" vertical="center" wrapText="1"/>
    </xf>
    <xf numFmtId="0" fontId="12" fillId="0" borderId="35" xfId="0" applyFont="1" applyBorder="1" applyAlignment="1">
      <alignment vertical="center" wrapText="1"/>
    </xf>
    <xf numFmtId="0" fontId="60" fillId="0" borderId="35" xfId="0" applyFont="1" applyBorder="1" applyAlignment="1">
      <alignment horizontal="left" vertical="center" wrapText="1"/>
    </xf>
    <xf numFmtId="0" fontId="59" fillId="0" borderId="36" xfId="0" applyFont="1" applyBorder="1" applyAlignment="1">
      <alignment horizontal="left" vertical="center" wrapText="1"/>
    </xf>
    <xf numFmtId="0" fontId="59" fillId="0" borderId="35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60" fillId="0" borderId="34" xfId="0" applyFont="1" applyBorder="1" applyAlignment="1">
      <alignment horizontal="left" vertical="center" wrapText="1"/>
    </xf>
    <xf numFmtId="0" fontId="12" fillId="0" borderId="36" xfId="0" applyFont="1" applyBorder="1" applyAlignment="1">
      <alignment vertical="center" wrapText="1"/>
    </xf>
    <xf numFmtId="0" fontId="59" fillId="0" borderId="37" xfId="0" applyFont="1" applyBorder="1" applyAlignment="1">
      <alignment horizontal="center" vertical="center" wrapText="1"/>
    </xf>
    <xf numFmtId="20" fontId="59" fillId="0" borderId="38" xfId="0" applyNumberFormat="1" applyFont="1" applyBorder="1" applyAlignment="1">
      <alignment horizontal="center" vertical="center" wrapText="1"/>
    </xf>
    <xf numFmtId="0" fontId="59" fillId="0" borderId="39" xfId="0" applyFont="1" applyBorder="1" applyAlignment="1">
      <alignment horizontal="center" vertical="center" wrapText="1"/>
    </xf>
    <xf numFmtId="20" fontId="59" fillId="0" borderId="39" xfId="0" applyNumberFormat="1" applyFont="1" applyBorder="1" applyAlignment="1">
      <alignment horizontal="center" vertical="center" wrapText="1"/>
    </xf>
    <xf numFmtId="176" fontId="9" fillId="0" borderId="17" xfId="0" applyNumberFormat="1" applyFont="1" applyFill="1" applyBorder="1" applyAlignment="1">
      <alignment horizontal="left" vertical="center" wrapText="1"/>
    </xf>
    <xf numFmtId="176" fontId="9" fillId="0" borderId="17" xfId="0" applyNumberFormat="1" applyFont="1" applyFill="1" applyBorder="1" applyAlignment="1">
      <alignment horizontal="left" vertical="center"/>
    </xf>
    <xf numFmtId="176" fontId="9" fillId="0" borderId="40" xfId="0" applyNumberFormat="1" applyFont="1" applyFill="1" applyBorder="1" applyAlignment="1">
      <alignment horizontal="left" vertical="center" wrapText="1"/>
    </xf>
    <xf numFmtId="176" fontId="9" fillId="0" borderId="40" xfId="0" applyNumberFormat="1" applyFont="1" applyFill="1" applyBorder="1" applyAlignment="1">
      <alignment horizontal="left" vertical="center"/>
    </xf>
    <xf numFmtId="176" fontId="10" fillId="0" borderId="41" xfId="0" applyNumberFormat="1" applyFont="1" applyFill="1" applyBorder="1" applyAlignment="1" applyProtection="1">
      <alignment horizontal="center" vertical="center"/>
      <protection/>
    </xf>
    <xf numFmtId="176" fontId="13" fillId="0" borderId="42" xfId="0" applyNumberFormat="1" applyFont="1" applyFill="1" applyBorder="1" applyAlignment="1">
      <alignment vertical="center" wrapText="1"/>
    </xf>
    <xf numFmtId="176" fontId="9" fillId="0" borderId="42" xfId="0" applyNumberFormat="1" applyFont="1" applyFill="1" applyBorder="1" applyAlignment="1">
      <alignment horizontal="left" vertical="center"/>
    </xf>
    <xf numFmtId="176" fontId="9" fillId="0" borderId="42" xfId="0" applyNumberFormat="1" applyFont="1" applyFill="1" applyBorder="1" applyAlignment="1">
      <alignment vertical="center" wrapText="1"/>
    </xf>
    <xf numFmtId="176" fontId="9" fillId="0" borderId="42" xfId="0" applyNumberFormat="1" applyFont="1" applyFill="1" applyBorder="1" applyAlignment="1">
      <alignment vertical="center"/>
    </xf>
    <xf numFmtId="176" fontId="9" fillId="0" borderId="0" xfId="0" applyNumberFormat="1" applyFont="1" applyFill="1" applyBorder="1" applyAlignment="1">
      <alignment vertical="center"/>
    </xf>
    <xf numFmtId="176" fontId="9" fillId="0" borderId="40" xfId="0" applyNumberFormat="1" applyFont="1" applyFill="1" applyBorder="1" applyAlignment="1">
      <alignment vertical="center" wrapText="1"/>
    </xf>
    <xf numFmtId="176" fontId="9" fillId="0" borderId="30" xfId="0" applyNumberFormat="1" applyFont="1" applyBorder="1" applyAlignment="1">
      <alignment horizontal="left" vertical="center"/>
    </xf>
    <xf numFmtId="176" fontId="0" fillId="0" borderId="43" xfId="0" applyNumberFormat="1" applyBorder="1" applyAlignment="1">
      <alignment vertical="center"/>
    </xf>
    <xf numFmtId="0" fontId="9" fillId="0" borderId="44" xfId="0" applyFont="1" applyBorder="1" applyAlignment="1">
      <alignment vertical="center"/>
    </xf>
    <xf numFmtId="176" fontId="10" fillId="38" borderId="31" xfId="0" applyNumberFormat="1" applyFont="1" applyFill="1" applyBorder="1" applyAlignment="1" applyProtection="1">
      <alignment horizontal="center" vertical="center"/>
      <protection/>
    </xf>
    <xf numFmtId="176" fontId="0" fillId="0" borderId="0" xfId="0" applyNumberFormat="1" applyFill="1" applyBorder="1" applyAlignment="1" applyProtection="1">
      <alignment horizontal="left" vertical="top"/>
      <protection/>
    </xf>
    <xf numFmtId="176" fontId="0" fillId="0" borderId="0" xfId="0" applyNumberFormat="1" applyFont="1" applyFill="1" applyBorder="1" applyAlignment="1" applyProtection="1">
      <alignment horizontal="left" vertical="top"/>
      <protection/>
    </xf>
    <xf numFmtId="176" fontId="0" fillId="0" borderId="0" xfId="0" applyNumberFormat="1" applyAlignment="1">
      <alignment horizontal="right" vertical="center"/>
    </xf>
    <xf numFmtId="176" fontId="8" fillId="0" borderId="0" xfId="0" applyNumberFormat="1" applyFont="1" applyBorder="1" applyAlignment="1">
      <alignment horizontal="center"/>
    </xf>
    <xf numFmtId="176" fontId="8" fillId="0" borderId="45" xfId="0" applyNumberFormat="1" applyFont="1" applyBorder="1" applyAlignment="1">
      <alignment horizontal="center"/>
    </xf>
    <xf numFmtId="176" fontId="10" fillId="38" borderId="46" xfId="0" applyNumberFormat="1" applyFont="1" applyFill="1" applyBorder="1" applyAlignment="1" applyProtection="1">
      <alignment horizontal="center" vertical="center"/>
      <protection/>
    </xf>
    <xf numFmtId="176" fontId="10" fillId="38" borderId="47" xfId="0" applyNumberFormat="1" applyFont="1" applyFill="1" applyBorder="1" applyAlignment="1" applyProtection="1">
      <alignment horizontal="center" vertical="center"/>
      <protection/>
    </xf>
    <xf numFmtId="176" fontId="9" fillId="0" borderId="30" xfId="0" applyNumberFormat="1" applyFont="1" applyFill="1" applyBorder="1" applyAlignment="1" applyProtection="1">
      <alignment horizontal="left" vertical="center"/>
      <protection/>
    </xf>
    <xf numFmtId="176" fontId="9" fillId="0" borderId="48" xfId="0" applyNumberFormat="1" applyFont="1" applyFill="1" applyBorder="1" applyAlignment="1" applyProtection="1">
      <alignment horizontal="left" vertical="center"/>
      <protection/>
    </xf>
    <xf numFmtId="176" fontId="9" fillId="0" borderId="43" xfId="0" applyNumberFormat="1" applyFont="1" applyFill="1" applyBorder="1" applyAlignment="1" applyProtection="1">
      <alignment horizontal="right" vertical="center"/>
      <protection/>
    </xf>
    <xf numFmtId="176" fontId="9" fillId="0" borderId="49" xfId="0" applyNumberFormat="1" applyFont="1" applyFill="1" applyBorder="1" applyAlignment="1" applyProtection="1">
      <alignment horizontal="right" vertical="center"/>
      <protection/>
    </xf>
    <xf numFmtId="176" fontId="9" fillId="0" borderId="50" xfId="0" applyNumberFormat="1" applyFont="1" applyFill="1" applyBorder="1" applyAlignment="1">
      <alignment horizontal="left" vertical="center" wrapText="1"/>
    </xf>
    <xf numFmtId="176" fontId="9" fillId="0" borderId="51" xfId="0" applyNumberFormat="1" applyFont="1" applyFill="1" applyBorder="1" applyAlignment="1">
      <alignment horizontal="left" vertical="center"/>
    </xf>
    <xf numFmtId="176" fontId="10" fillId="38" borderId="46" xfId="0" applyNumberFormat="1" applyFont="1" applyFill="1" applyBorder="1" applyAlignment="1">
      <alignment horizontal="center" vertical="center"/>
    </xf>
    <xf numFmtId="176" fontId="10" fillId="38" borderId="52" xfId="0" applyNumberFormat="1" applyFont="1" applyFill="1" applyBorder="1" applyAlignment="1">
      <alignment horizontal="center" vertical="center"/>
    </xf>
    <xf numFmtId="176" fontId="20" fillId="0" borderId="0" xfId="0" applyNumberFormat="1" applyFont="1" applyFill="1" applyBorder="1" applyAlignment="1">
      <alignment horizontal="left" vertical="center"/>
    </xf>
    <xf numFmtId="176" fontId="20" fillId="0" borderId="0" xfId="0" applyNumberFormat="1" applyFont="1" applyFill="1" applyBorder="1" applyAlignment="1" applyProtection="1">
      <alignment horizontal="left" vertical="center"/>
      <protection/>
    </xf>
    <xf numFmtId="176" fontId="15" fillId="0" borderId="0" xfId="0" applyNumberFormat="1" applyFont="1" applyFill="1" applyBorder="1" applyAlignment="1" applyProtection="1">
      <alignment horizontal="left" vertical="center"/>
      <protection/>
    </xf>
    <xf numFmtId="177" fontId="9" fillId="0" borderId="20" xfId="0" applyNumberFormat="1" applyFont="1" applyBorder="1" applyAlignment="1">
      <alignment horizontal="center" vertical="center"/>
    </xf>
    <xf numFmtId="177" fontId="9" fillId="0" borderId="53" xfId="0" applyNumberFormat="1" applyFont="1" applyBorder="1" applyAlignment="1">
      <alignment horizontal="center" vertical="center"/>
    </xf>
    <xf numFmtId="176" fontId="9" fillId="0" borderId="12" xfId="0" applyNumberFormat="1" applyFont="1" applyFill="1" applyBorder="1" applyAlignment="1">
      <alignment horizontal="center" vertical="center"/>
    </xf>
    <xf numFmtId="176" fontId="9" fillId="0" borderId="22" xfId="0" applyNumberFormat="1" applyFont="1" applyFill="1" applyBorder="1" applyAlignment="1" applyProtection="1">
      <alignment horizontal="center" vertical="center"/>
      <protection/>
    </xf>
    <xf numFmtId="3" fontId="9" fillId="0" borderId="10" xfId="0" applyNumberFormat="1" applyFont="1" applyFill="1" applyBorder="1" applyAlignment="1">
      <alignment horizontal="center" vertical="center"/>
    </xf>
    <xf numFmtId="176" fontId="12" fillId="0" borderId="22" xfId="0" applyNumberFormat="1" applyFont="1" applyBorder="1" applyAlignment="1">
      <alignment horizontal="center" vertical="center"/>
    </xf>
    <xf numFmtId="176" fontId="2" fillId="0" borderId="12" xfId="0" applyNumberFormat="1" applyFont="1" applyFill="1" applyBorder="1" applyAlignment="1" applyProtection="1">
      <alignment horizontal="center" vertical="center"/>
      <protection/>
    </xf>
    <xf numFmtId="176" fontId="1" fillId="0" borderId="12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177" fontId="2" fillId="0" borderId="17" xfId="0" applyNumberFormat="1" applyFont="1" applyBorder="1" applyAlignment="1">
      <alignment horizontal="center" vertical="center"/>
    </xf>
    <xf numFmtId="177" fontId="2" fillId="0" borderId="54" xfId="0" applyNumberFormat="1" applyFont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 vertical="center"/>
    </xf>
    <xf numFmtId="3" fontId="2" fillId="0" borderId="43" xfId="0" applyNumberFormat="1" applyFont="1" applyFill="1" applyBorder="1" applyAlignment="1">
      <alignment horizontal="center" vertical="center"/>
    </xf>
    <xf numFmtId="3" fontId="2" fillId="0" borderId="29" xfId="0" applyNumberFormat="1" applyFont="1" applyFill="1" applyBorder="1" applyAlignment="1">
      <alignment horizontal="center" vertical="center"/>
    </xf>
    <xf numFmtId="0" fontId="16" fillId="39" borderId="55" xfId="0" applyNumberFormat="1" applyFont="1" applyFill="1" applyBorder="1" applyAlignment="1" applyProtection="1">
      <alignment horizontal="center" vertical="center"/>
      <protection/>
    </xf>
    <xf numFmtId="0" fontId="16" fillId="39" borderId="56" xfId="0" applyNumberFormat="1" applyFont="1" applyFill="1" applyBorder="1" applyAlignment="1" applyProtection="1">
      <alignment horizontal="center" vertical="center"/>
      <protection/>
    </xf>
    <xf numFmtId="0" fontId="16" fillId="39" borderId="57" xfId="0" applyNumberFormat="1" applyFont="1" applyFill="1" applyBorder="1" applyAlignment="1" applyProtection="1">
      <alignment horizontal="center" vertical="center"/>
      <protection/>
    </xf>
    <xf numFmtId="0" fontId="16" fillId="39" borderId="58" xfId="0" applyNumberFormat="1" applyFont="1" applyFill="1" applyBorder="1" applyAlignment="1" applyProtection="1">
      <alignment horizontal="center" vertical="center"/>
      <protection/>
    </xf>
    <xf numFmtId="0" fontId="16" fillId="39" borderId="59" xfId="0" applyNumberFormat="1" applyFont="1" applyFill="1" applyBorder="1" applyAlignment="1" applyProtection="1">
      <alignment horizontal="center" vertical="center"/>
      <protection/>
    </xf>
    <xf numFmtId="0" fontId="61" fillId="0" borderId="50" xfId="0" applyFont="1" applyBorder="1" applyAlignment="1">
      <alignment horizontal="center" vertical="center"/>
    </xf>
    <xf numFmtId="0" fontId="61" fillId="0" borderId="60" xfId="0" applyFont="1" applyBorder="1" applyAlignment="1">
      <alignment horizontal="center" vertical="center"/>
    </xf>
    <xf numFmtId="0" fontId="61" fillId="0" borderId="61" xfId="0" applyFont="1" applyBorder="1" applyAlignment="1">
      <alignment horizontal="center" vertical="center"/>
    </xf>
    <xf numFmtId="0" fontId="61" fillId="0" borderId="40" xfId="0" applyFont="1" applyBorder="1" applyAlignment="1">
      <alignment horizontal="center" vertical="center"/>
    </xf>
    <xf numFmtId="0" fontId="61" fillId="0" borderId="62" xfId="0" applyFont="1" applyBorder="1" applyAlignment="1">
      <alignment horizontal="center" vertical="center"/>
    </xf>
    <xf numFmtId="0" fontId="61" fillId="0" borderId="63" xfId="0" applyFont="1" applyBorder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59" fillId="0" borderId="64" xfId="0" applyFont="1" applyBorder="1" applyAlignment="1">
      <alignment horizontal="center" vertical="center" wrapText="1"/>
    </xf>
    <xf numFmtId="0" fontId="59" fillId="0" borderId="65" xfId="0" applyFont="1" applyBorder="1" applyAlignment="1">
      <alignment horizontal="center" vertical="center" wrapText="1"/>
    </xf>
    <xf numFmtId="0" fontId="59" fillId="0" borderId="66" xfId="0" applyFont="1" applyBorder="1" applyAlignment="1">
      <alignment horizontal="center" vertical="center" wrapText="1"/>
    </xf>
    <xf numFmtId="0" fontId="59" fillId="0" borderId="67" xfId="0" applyFont="1" applyBorder="1" applyAlignment="1">
      <alignment horizontal="center" vertical="center" wrapText="1"/>
    </xf>
    <xf numFmtId="0" fontId="59" fillId="0" borderId="68" xfId="0" applyFont="1" applyBorder="1" applyAlignment="1">
      <alignment horizontal="center" vertical="center" wrapText="1"/>
    </xf>
    <xf numFmtId="0" fontId="59" fillId="0" borderId="69" xfId="0" applyFont="1" applyBorder="1" applyAlignment="1">
      <alignment horizontal="center" vertical="center" wrapText="1"/>
    </xf>
    <xf numFmtId="0" fontId="63" fillId="0" borderId="50" xfId="0" applyFont="1" applyBorder="1" applyAlignment="1">
      <alignment horizontal="center" vertical="center"/>
    </xf>
    <xf numFmtId="0" fontId="63" fillId="0" borderId="60" xfId="0" applyFont="1" applyBorder="1" applyAlignment="1">
      <alignment horizontal="center" vertical="center"/>
    </xf>
    <xf numFmtId="0" fontId="63" fillId="0" borderId="61" xfId="0" applyFont="1" applyBorder="1" applyAlignment="1">
      <alignment horizontal="center" vertical="center"/>
    </xf>
    <xf numFmtId="0" fontId="63" fillId="0" borderId="70" xfId="0" applyFont="1" applyBorder="1" applyAlignment="1">
      <alignment horizontal="center" vertical="center"/>
    </xf>
    <xf numFmtId="0" fontId="63" fillId="0" borderId="0" xfId="0" applyFont="1" applyBorder="1" applyAlignment="1">
      <alignment horizontal="center" vertical="center"/>
    </xf>
    <xf numFmtId="0" fontId="63" fillId="0" borderId="71" xfId="0" applyFont="1" applyBorder="1" applyAlignment="1">
      <alignment horizontal="center" vertical="center"/>
    </xf>
    <xf numFmtId="0" fontId="59" fillId="0" borderId="72" xfId="0" applyFont="1" applyBorder="1" applyAlignment="1">
      <alignment horizontal="center" vertical="center" wrapText="1"/>
    </xf>
    <xf numFmtId="0" fontId="59" fillId="0" borderId="73" xfId="0" applyFont="1" applyBorder="1" applyAlignment="1">
      <alignment horizontal="center" vertical="center" wrapText="1"/>
    </xf>
    <xf numFmtId="0" fontId="59" fillId="0" borderId="36" xfId="0" applyFont="1" applyBorder="1" applyAlignment="1">
      <alignment horizontal="center" vertical="center" wrapText="1"/>
    </xf>
    <xf numFmtId="0" fontId="59" fillId="0" borderId="35" xfId="0" applyFont="1" applyBorder="1" applyAlignment="1">
      <alignment horizontal="center" vertical="center" wrapText="1"/>
    </xf>
    <xf numFmtId="0" fontId="59" fillId="0" borderId="74" xfId="0" applyFont="1" applyBorder="1" applyAlignment="1">
      <alignment horizontal="center" vertical="center" wrapText="1"/>
    </xf>
    <xf numFmtId="0" fontId="59" fillId="0" borderId="75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center" wrapText="1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Relationship Id="rId2" Type="http://schemas.openxmlformats.org/officeDocument/2006/relationships/image" Target="../media/image16.emf" /><Relationship Id="rId3" Type="http://schemas.openxmlformats.org/officeDocument/2006/relationships/image" Target="../media/image20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USER\&#48148;&#53461;%20&#54868;&#47732;\&#12640;&#1264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="200" zoomScaleNormal="200" zoomScalePageLayoutView="0" workbookViewId="0" topLeftCell="D7">
      <selection activeCell="H19" sqref="H19"/>
    </sheetView>
  </sheetViews>
  <sheetFormatPr defaultColWidth="8.88671875" defaultRowHeight="13.5"/>
  <cols>
    <col min="1" max="1" width="8.88671875" style="1" customWidth="1"/>
    <col min="2" max="2" width="7.6640625" style="1" customWidth="1"/>
    <col min="3" max="3" width="23.77734375" style="1" customWidth="1"/>
    <col min="4" max="4" width="9.3359375" style="73" customWidth="1"/>
    <col min="5" max="5" width="7.6640625" style="1" customWidth="1"/>
    <col min="6" max="6" width="23.88671875" style="0" customWidth="1"/>
    <col min="7" max="7" width="8.4453125" style="0" customWidth="1"/>
    <col min="9" max="12" width="7.5546875" style="0" customWidth="1"/>
    <col min="13" max="13" width="13.10546875" style="0" customWidth="1"/>
    <col min="14" max="14" width="7.77734375" style="0" customWidth="1"/>
    <col min="15" max="16" width="5.10546875" style="0" customWidth="1"/>
  </cols>
  <sheetData>
    <row r="1" spans="1:12" ht="20.25" customHeight="1" thickBot="1">
      <c r="A1" s="171" t="s">
        <v>219</v>
      </c>
      <c r="B1" s="171"/>
      <c r="C1" s="171"/>
      <c r="D1" s="172"/>
      <c r="E1" s="172"/>
      <c r="F1" s="172"/>
      <c r="H1" s="78"/>
      <c r="I1" s="79"/>
      <c r="J1" s="79"/>
      <c r="K1" s="79"/>
      <c r="L1" s="80"/>
    </row>
    <row r="2" spans="1:12" ht="14.25" customHeight="1" thickBot="1">
      <c r="A2" s="110" t="s">
        <v>0</v>
      </c>
      <c r="B2" s="111" t="s">
        <v>167</v>
      </c>
      <c r="C2" s="157" t="s">
        <v>149</v>
      </c>
      <c r="D2" s="110" t="s">
        <v>165</v>
      </c>
      <c r="E2" s="112" t="s">
        <v>168</v>
      </c>
      <c r="F2" s="113" t="s">
        <v>166</v>
      </c>
      <c r="H2" s="78"/>
      <c r="I2" s="81"/>
      <c r="J2" s="82"/>
      <c r="K2" s="81"/>
      <c r="L2" s="83"/>
    </row>
    <row r="3" spans="1:12" ht="16.5" customHeight="1" thickTop="1">
      <c r="A3" s="114" t="s">
        <v>72</v>
      </c>
      <c r="B3" s="133">
        <f>합계!E21</f>
        <v>32914000</v>
      </c>
      <c r="C3" s="156" t="s">
        <v>221</v>
      </c>
      <c r="D3" s="118" t="s">
        <v>162</v>
      </c>
      <c r="E3" s="116">
        <v>6150000</v>
      </c>
      <c r="F3" s="117" t="s">
        <v>231</v>
      </c>
      <c r="H3" s="78"/>
      <c r="I3" s="81"/>
      <c r="J3" s="82"/>
      <c r="K3" s="81"/>
      <c r="L3" s="83"/>
    </row>
    <row r="4" spans="1:12" ht="16.5" customHeight="1">
      <c r="A4" s="118" t="s">
        <v>73</v>
      </c>
      <c r="B4" s="133">
        <f>합계!E22</f>
        <v>20587100</v>
      </c>
      <c r="C4" s="158" t="s">
        <v>227</v>
      </c>
      <c r="D4" s="118" t="s">
        <v>139</v>
      </c>
      <c r="E4" s="116">
        <v>6177030</v>
      </c>
      <c r="F4" s="117" t="s">
        <v>170</v>
      </c>
      <c r="H4" s="84"/>
      <c r="I4" s="89"/>
      <c r="J4" s="89"/>
      <c r="K4" s="85"/>
      <c r="L4" s="65"/>
    </row>
    <row r="5" spans="1:12" ht="16.5" customHeight="1">
      <c r="A5" s="118" t="s">
        <v>74</v>
      </c>
      <c r="B5" s="133">
        <f>합계!E23</f>
        <v>1830000</v>
      </c>
      <c r="C5" s="159" t="s">
        <v>222</v>
      </c>
      <c r="D5" s="118" t="s">
        <v>97</v>
      </c>
      <c r="E5" s="116">
        <v>200000</v>
      </c>
      <c r="F5" s="117" t="s">
        <v>217</v>
      </c>
      <c r="G5" s="1"/>
      <c r="H5" s="78"/>
      <c r="I5" s="90"/>
      <c r="J5" s="90"/>
      <c r="K5" s="65"/>
      <c r="L5" s="64"/>
    </row>
    <row r="6" spans="1:12" ht="15.75" customHeight="1">
      <c r="A6" s="119" t="s">
        <v>77</v>
      </c>
      <c r="B6" s="133">
        <v>3305800</v>
      </c>
      <c r="C6" s="160" t="s">
        <v>224</v>
      </c>
      <c r="D6" s="118" t="s">
        <v>176</v>
      </c>
      <c r="E6" s="116">
        <v>87000</v>
      </c>
      <c r="F6" s="117" t="s">
        <v>232</v>
      </c>
      <c r="H6" s="78"/>
      <c r="I6" s="81"/>
      <c r="J6" s="81"/>
      <c r="K6" s="91"/>
      <c r="L6" s="65"/>
    </row>
    <row r="7" spans="1:12" ht="16.5" customHeight="1">
      <c r="A7" s="118" t="s">
        <v>79</v>
      </c>
      <c r="B7" s="133">
        <v>1800000</v>
      </c>
      <c r="C7" s="161" t="s">
        <v>225</v>
      </c>
      <c r="D7" s="118" t="s">
        <v>140</v>
      </c>
      <c r="E7" s="116">
        <v>285300</v>
      </c>
      <c r="F7" s="120" t="s">
        <v>233</v>
      </c>
      <c r="H7" s="78"/>
      <c r="I7" s="81"/>
      <c r="J7" s="81"/>
      <c r="K7" s="91"/>
      <c r="L7" s="66"/>
    </row>
    <row r="8" spans="1:12" ht="16.5" customHeight="1" thickBot="1">
      <c r="A8" s="121" t="s">
        <v>220</v>
      </c>
      <c r="B8" s="133">
        <v>300000</v>
      </c>
      <c r="C8" s="162" t="s">
        <v>268</v>
      </c>
      <c r="D8" s="118" t="s">
        <v>163</v>
      </c>
      <c r="E8" s="116">
        <v>1510950</v>
      </c>
      <c r="F8" s="117" t="s">
        <v>234</v>
      </c>
      <c r="H8" s="78"/>
      <c r="I8" s="81"/>
      <c r="J8" s="81"/>
      <c r="K8" s="91"/>
      <c r="L8" s="66"/>
    </row>
    <row r="9" spans="1:12" ht="21" customHeight="1" thickBot="1">
      <c r="A9" s="122" t="s">
        <v>91</v>
      </c>
      <c r="B9" s="181">
        <f>SUM(B3:B8)</f>
        <v>60736900</v>
      </c>
      <c r="C9" s="182"/>
      <c r="D9" s="118" t="s">
        <v>262</v>
      </c>
      <c r="E9" s="116">
        <v>1098550</v>
      </c>
      <c r="F9" s="120" t="s">
        <v>263</v>
      </c>
      <c r="H9" s="84"/>
      <c r="I9" s="86"/>
      <c r="J9" s="86"/>
      <c r="K9" s="87"/>
      <c r="L9" s="88"/>
    </row>
    <row r="10" spans="1:6" ht="16.5" customHeight="1">
      <c r="A10" s="114" t="s">
        <v>160</v>
      </c>
      <c r="B10" s="115">
        <v>459550</v>
      </c>
      <c r="C10" s="163" t="s">
        <v>228</v>
      </c>
      <c r="D10" s="118" t="s">
        <v>141</v>
      </c>
      <c r="E10" s="116">
        <v>295600</v>
      </c>
      <c r="F10" s="117" t="s">
        <v>171</v>
      </c>
    </row>
    <row r="11" spans="1:6" ht="16.5" customHeight="1">
      <c r="A11" s="118" t="s">
        <v>161</v>
      </c>
      <c r="B11" s="116">
        <v>2063950</v>
      </c>
      <c r="C11" s="153" t="s">
        <v>238</v>
      </c>
      <c r="D11" s="118" t="s">
        <v>142</v>
      </c>
      <c r="E11" s="116">
        <v>559630</v>
      </c>
      <c r="F11" s="117" t="s">
        <v>177</v>
      </c>
    </row>
    <row r="12" spans="1:6" ht="16.5" customHeight="1">
      <c r="A12" s="119" t="s">
        <v>77</v>
      </c>
      <c r="B12" s="116">
        <v>3305800</v>
      </c>
      <c r="C12" s="154" t="s">
        <v>229</v>
      </c>
      <c r="D12" s="118" t="s">
        <v>178</v>
      </c>
      <c r="E12" s="116">
        <v>44000</v>
      </c>
      <c r="F12" s="120" t="s">
        <v>235</v>
      </c>
    </row>
    <row r="13" spans="1:6" ht="16.5" customHeight="1">
      <c r="A13" s="118" t="s">
        <v>136</v>
      </c>
      <c r="B13" s="116">
        <v>2000000</v>
      </c>
      <c r="C13" s="154" t="s">
        <v>175</v>
      </c>
      <c r="D13" s="118" t="s">
        <v>179</v>
      </c>
      <c r="E13" s="116">
        <v>1338220</v>
      </c>
      <c r="F13" s="120" t="s">
        <v>236</v>
      </c>
    </row>
    <row r="14" spans="1:6" ht="16.5" customHeight="1">
      <c r="A14" s="118" t="s">
        <v>164</v>
      </c>
      <c r="B14" s="116">
        <v>1610000</v>
      </c>
      <c r="C14" s="153" t="s">
        <v>174</v>
      </c>
      <c r="D14" s="118" t="s">
        <v>270</v>
      </c>
      <c r="E14" s="116">
        <v>50000</v>
      </c>
      <c r="F14" s="120" t="s">
        <v>237</v>
      </c>
    </row>
    <row r="15" spans="1:6" ht="19.5" customHeight="1">
      <c r="A15" s="114" t="s">
        <v>226</v>
      </c>
      <c r="B15" s="115">
        <v>1856000</v>
      </c>
      <c r="C15" s="155" t="s">
        <v>239</v>
      </c>
      <c r="D15" s="118" t="s">
        <v>143</v>
      </c>
      <c r="E15" s="116">
        <v>223500</v>
      </c>
      <c r="F15" s="120" t="s">
        <v>180</v>
      </c>
    </row>
    <row r="16" spans="1:6" ht="16.5" customHeight="1">
      <c r="A16" s="114" t="s">
        <v>137</v>
      </c>
      <c r="B16" s="115">
        <v>1099140</v>
      </c>
      <c r="C16" s="156" t="s">
        <v>230</v>
      </c>
      <c r="D16" s="118" t="s">
        <v>169</v>
      </c>
      <c r="E16" s="116"/>
      <c r="F16" s="123" t="s">
        <v>173</v>
      </c>
    </row>
    <row r="17" spans="1:6" ht="24" customHeight="1">
      <c r="A17" s="114" t="s">
        <v>138</v>
      </c>
      <c r="B17" s="115">
        <v>3300000</v>
      </c>
      <c r="C17" s="155" t="s">
        <v>266</v>
      </c>
      <c r="D17" s="119" t="s">
        <v>159</v>
      </c>
      <c r="E17" s="116"/>
      <c r="F17" s="117" t="s">
        <v>172</v>
      </c>
    </row>
    <row r="18" spans="1:6" ht="18.75" customHeight="1" thickBot="1">
      <c r="A18" s="175" t="s">
        <v>146</v>
      </c>
      <c r="B18" s="177">
        <v>6578820</v>
      </c>
      <c r="C18" s="179" t="s">
        <v>267</v>
      </c>
      <c r="D18" s="164" t="s">
        <v>269</v>
      </c>
      <c r="E18" s="165"/>
      <c r="F18" s="166" t="s">
        <v>264</v>
      </c>
    </row>
    <row r="19" spans="1:6" ht="18.75" customHeight="1" thickBot="1">
      <c r="A19" s="176"/>
      <c r="B19" s="178"/>
      <c r="C19" s="180"/>
      <c r="D19" s="167" t="s">
        <v>107</v>
      </c>
      <c r="E19" s="173">
        <f>SUM(B10:B19,E3:E17)</f>
        <v>40293040</v>
      </c>
      <c r="F19" s="174"/>
    </row>
    <row r="20" ht="13.5"/>
    <row r="21" ht="13.5"/>
    <row r="22" ht="13.5"/>
    <row r="23" ht="15.75" customHeight="1"/>
    <row r="24" spans="1:3" ht="15" customHeight="1">
      <c r="A24" s="75"/>
      <c r="B24" s="76"/>
      <c r="C24" s="74"/>
    </row>
    <row r="25" spans="1:6" ht="24.75" customHeight="1">
      <c r="A25" s="184" t="s">
        <v>261</v>
      </c>
      <c r="B25" s="185"/>
      <c r="C25" s="185"/>
      <c r="D25" s="183" t="s">
        <v>240</v>
      </c>
      <c r="E25" s="183"/>
      <c r="F25" s="183"/>
    </row>
    <row r="26" spans="1:4" ht="15.75" customHeight="1">
      <c r="A26" s="124"/>
      <c r="B26" s="76"/>
      <c r="C26" s="74"/>
      <c r="D26" s="125"/>
    </row>
    <row r="27" spans="1:5" ht="13.5">
      <c r="A27" s="168"/>
      <c r="B27" s="169"/>
      <c r="C27" s="170"/>
      <c r="D27" s="170"/>
      <c r="E27" s="170"/>
    </row>
    <row r="28" spans="1:3" ht="13.5">
      <c r="A28" s="75"/>
      <c r="B28" s="76"/>
      <c r="C28" s="74"/>
    </row>
    <row r="29" spans="1:3" ht="13.5">
      <c r="A29" s="75"/>
      <c r="B29" s="76"/>
      <c r="C29" s="77"/>
    </row>
    <row r="30" spans="1:3" ht="13.5">
      <c r="A30" s="75"/>
      <c r="B30" s="76"/>
      <c r="C30" s="77"/>
    </row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  <row r="43" ht="13.5"/>
    <row r="44" ht="13.5"/>
    <row r="45" ht="13.5"/>
    <row r="46" ht="13.5"/>
  </sheetData>
  <sheetProtection/>
  <mergeCells count="10">
    <mergeCell ref="A27:B27"/>
    <mergeCell ref="C27:E27"/>
    <mergeCell ref="A1:F1"/>
    <mergeCell ref="E19:F19"/>
    <mergeCell ref="A18:A19"/>
    <mergeCell ref="B18:B19"/>
    <mergeCell ref="C18:C19"/>
    <mergeCell ref="B9:C9"/>
    <mergeCell ref="D25:F25"/>
    <mergeCell ref="A25:C25"/>
  </mergeCells>
  <printOptions/>
  <pageMargins left="0.32" right="0.4" top="0.75" bottom="0.75" header="0.3" footer="0.3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6"/>
  <sheetViews>
    <sheetView zoomScalePageLayoutView="0" workbookViewId="0" topLeftCell="C42">
      <selection activeCell="G67" sqref="G67:O70"/>
    </sheetView>
  </sheetViews>
  <sheetFormatPr defaultColWidth="8.88671875" defaultRowHeight="13.5"/>
  <cols>
    <col min="1" max="1" width="11.99609375" style="0" customWidth="1"/>
    <col min="2" max="2" width="10.5546875" style="0" customWidth="1"/>
    <col min="3" max="3" width="10.77734375" style="0" customWidth="1"/>
    <col min="4" max="4" width="12.4453125" style="0" customWidth="1"/>
    <col min="5" max="5" width="24.77734375" style="0" customWidth="1"/>
    <col min="6" max="6" width="12.5546875" style="0" bestFit="1" customWidth="1"/>
    <col min="7" max="7" width="7.77734375" style="0" customWidth="1"/>
    <col min="8" max="9" width="6.21484375" style="0" customWidth="1"/>
    <col min="10" max="10" width="7.4453125" style="0" customWidth="1"/>
    <col min="11" max="11" width="8.88671875" style="0" customWidth="1"/>
    <col min="12" max="12" width="7.10546875" style="0" customWidth="1"/>
    <col min="13" max="14" width="5.77734375" style="0" customWidth="1"/>
  </cols>
  <sheetData>
    <row r="1" spans="1:5" ht="12" customHeight="1" thickBot="1">
      <c r="A1" s="194" t="s">
        <v>218</v>
      </c>
      <c r="B1" s="194"/>
      <c r="C1" s="194"/>
      <c r="D1" s="194"/>
      <c r="E1" s="194"/>
    </row>
    <row r="2" spans="1:5" s="68" customFormat="1" ht="11.25" customHeight="1">
      <c r="A2" s="16" t="s">
        <v>0</v>
      </c>
      <c r="B2" s="17" t="s">
        <v>3</v>
      </c>
      <c r="C2" s="17" t="s">
        <v>4</v>
      </c>
      <c r="D2" s="17" t="s">
        <v>1</v>
      </c>
      <c r="E2" s="18" t="s">
        <v>2</v>
      </c>
    </row>
    <row r="3" spans="1:5" s="68" customFormat="1" ht="11.25" customHeight="1">
      <c r="A3" s="19" t="s">
        <v>72</v>
      </c>
      <c r="B3" s="20">
        <f>합계!E21</f>
        <v>32914000</v>
      </c>
      <c r="C3" s="20"/>
      <c r="D3" s="20">
        <f>합계!G21</f>
        <v>303545099</v>
      </c>
      <c r="E3" s="3"/>
    </row>
    <row r="4" spans="1:5" s="68" customFormat="1" ht="11.25" customHeight="1">
      <c r="A4" s="19" t="s">
        <v>73</v>
      </c>
      <c r="B4" s="20">
        <f>합계!E22</f>
        <v>20587100</v>
      </c>
      <c r="C4" s="20"/>
      <c r="D4" s="20">
        <f>합계!G22</f>
        <v>182395490</v>
      </c>
      <c r="E4" s="21"/>
    </row>
    <row r="5" spans="1:5" s="68" customFormat="1" ht="11.25" customHeight="1">
      <c r="A5" s="19" t="s">
        <v>74</v>
      </c>
      <c r="B5" s="20">
        <f>합계!E23</f>
        <v>1830000</v>
      </c>
      <c r="C5" s="20"/>
      <c r="D5" s="20">
        <f>합계!G23</f>
        <v>26820000</v>
      </c>
      <c r="E5" s="3"/>
    </row>
    <row r="6" spans="1:5" s="68" customFormat="1" ht="11.25" customHeight="1">
      <c r="A6" s="19" t="s">
        <v>75</v>
      </c>
      <c r="B6" s="20">
        <f>합계!E24</f>
        <v>0</v>
      </c>
      <c r="C6" s="20"/>
      <c r="D6" s="20">
        <f>합계!G24</f>
        <v>358000</v>
      </c>
      <c r="E6" s="3"/>
    </row>
    <row r="7" spans="1:5" s="68" customFormat="1" ht="11.25" customHeight="1">
      <c r="A7" s="19" t="s">
        <v>76</v>
      </c>
      <c r="B7" s="20">
        <f>합계!E27</f>
        <v>1695000</v>
      </c>
      <c r="C7" s="20"/>
      <c r="D7" s="20">
        <f>합계!G27</f>
        <v>11519500</v>
      </c>
      <c r="E7" s="3" t="s">
        <v>129</v>
      </c>
    </row>
    <row r="8" spans="1:5" s="92" customFormat="1" ht="11.25" customHeight="1">
      <c r="A8" s="19" t="s">
        <v>77</v>
      </c>
      <c r="B8" s="20">
        <f>합계!E28</f>
        <v>3305800</v>
      </c>
      <c r="C8" s="20"/>
      <c r="D8" s="20">
        <f>합계!G28</f>
        <v>16267730</v>
      </c>
      <c r="E8" s="56" t="s">
        <v>126</v>
      </c>
    </row>
    <row r="9" spans="1:5" s="68" customFormat="1" ht="11.25" customHeight="1">
      <c r="A9" s="52" t="s">
        <v>78</v>
      </c>
      <c r="B9" s="53">
        <f>합계!E30</f>
        <v>0</v>
      </c>
      <c r="C9" s="53"/>
      <c r="D9" s="53">
        <f>합계!G30</f>
        <v>22573700</v>
      </c>
      <c r="E9" s="54" t="s">
        <v>127</v>
      </c>
    </row>
    <row r="10" spans="1:5" s="68" customFormat="1" ht="11.25" customHeight="1">
      <c r="A10" s="19" t="s">
        <v>79</v>
      </c>
      <c r="B10" s="20">
        <f>합계!E31</f>
        <v>1800000</v>
      </c>
      <c r="C10" s="20"/>
      <c r="D10" s="20">
        <f>합계!G31</f>
        <v>6573000</v>
      </c>
      <c r="E10" s="4"/>
    </row>
    <row r="11" spans="1:5" s="68" customFormat="1" ht="11.25" customHeight="1">
      <c r="A11" s="19" t="s">
        <v>158</v>
      </c>
      <c r="B11" s="20">
        <f>합계!E32</f>
        <v>0</v>
      </c>
      <c r="C11" s="20"/>
      <c r="D11" s="20">
        <f>합계!G32</f>
        <v>875000</v>
      </c>
      <c r="E11" s="4"/>
    </row>
    <row r="12" spans="1:5" s="68" customFormat="1" ht="11.25" customHeight="1">
      <c r="A12" s="19" t="s">
        <v>80</v>
      </c>
      <c r="B12" s="20">
        <f>합계!E33</f>
        <v>0</v>
      </c>
      <c r="C12" s="20"/>
      <c r="D12" s="20">
        <f>합계!G33</f>
        <v>10860687</v>
      </c>
      <c r="E12" s="4"/>
    </row>
    <row r="13" spans="1:5" s="68" customFormat="1" ht="11.25" customHeight="1">
      <c r="A13" s="19" t="s">
        <v>81</v>
      </c>
      <c r="B13" s="20">
        <f>합계!E34</f>
        <v>300000</v>
      </c>
      <c r="C13" s="20"/>
      <c r="D13" s="20">
        <f>합계!G34</f>
        <v>700000</v>
      </c>
      <c r="E13" s="4"/>
    </row>
    <row r="14" spans="1:5" s="68" customFormat="1" ht="11.25" customHeight="1">
      <c r="A14" s="22" t="s">
        <v>82</v>
      </c>
      <c r="B14" s="23">
        <f>합계!E35</f>
        <v>0</v>
      </c>
      <c r="C14" s="23"/>
      <c r="D14" s="23">
        <f>합계!G35</f>
        <v>1859840</v>
      </c>
      <c r="E14" s="4" t="s">
        <v>83</v>
      </c>
    </row>
    <row r="15" spans="1:5" s="68" customFormat="1" ht="11.25" customHeight="1">
      <c r="A15" s="22" t="s">
        <v>84</v>
      </c>
      <c r="B15" s="23">
        <f>합계!E36</f>
        <v>0</v>
      </c>
      <c r="C15" s="23"/>
      <c r="D15" s="23">
        <f>합계!G36</f>
        <v>1290000</v>
      </c>
      <c r="E15" s="4" t="s">
        <v>83</v>
      </c>
    </row>
    <row r="16" spans="1:5" s="68" customFormat="1" ht="11.25" customHeight="1">
      <c r="A16" s="24" t="s">
        <v>85</v>
      </c>
      <c r="B16" s="25">
        <f>합계!E26</f>
        <v>810000</v>
      </c>
      <c r="C16" s="25"/>
      <c r="D16" s="25">
        <f>합계!G26</f>
        <v>5103000</v>
      </c>
      <c r="E16" s="3" t="s">
        <v>86</v>
      </c>
    </row>
    <row r="17" spans="1:5" s="68" customFormat="1" ht="11.25" customHeight="1">
      <c r="A17" s="24" t="s">
        <v>87</v>
      </c>
      <c r="B17" s="25">
        <f>합계!E29</f>
        <v>0</v>
      </c>
      <c r="C17" s="25"/>
      <c r="D17" s="25">
        <f>합계!G29</f>
        <v>2852120</v>
      </c>
      <c r="E17" s="3" t="s">
        <v>88</v>
      </c>
    </row>
    <row r="18" spans="1:5" s="68" customFormat="1" ht="11.25" customHeight="1">
      <c r="A18" s="24" t="s">
        <v>89</v>
      </c>
      <c r="B18" s="25">
        <f>합계!E25</f>
        <v>0</v>
      </c>
      <c r="C18" s="25"/>
      <c r="D18" s="25">
        <f>합계!G25</f>
        <v>1588000</v>
      </c>
      <c r="E18" s="3"/>
    </row>
    <row r="19" spans="1:5" s="68" customFormat="1" ht="11.25" customHeight="1">
      <c r="A19" s="24" t="s">
        <v>90</v>
      </c>
      <c r="B19" s="25"/>
      <c r="C19" s="25"/>
      <c r="D19" s="25"/>
      <c r="E19" s="3"/>
    </row>
    <row r="20" spans="1:5" s="68" customFormat="1" ht="11.25" customHeight="1">
      <c r="A20" s="15" t="s">
        <v>91</v>
      </c>
      <c r="B20" s="26">
        <f>SUM(B3:B19)</f>
        <v>63241900</v>
      </c>
      <c r="C20" s="26"/>
      <c r="D20" s="26"/>
      <c r="E20" s="5"/>
    </row>
    <row r="21" spans="1:5" s="68" customFormat="1" ht="11.25" customHeight="1">
      <c r="A21" s="19" t="s">
        <v>35</v>
      </c>
      <c r="B21" s="27"/>
      <c r="C21" s="28">
        <f>합계!C38</f>
        <v>459550</v>
      </c>
      <c r="D21" s="28">
        <f>합계!A38</f>
        <v>7149850</v>
      </c>
      <c r="E21" s="6"/>
    </row>
    <row r="22" spans="1:5" s="68" customFormat="1" ht="11.25" customHeight="1">
      <c r="A22" s="19" t="s">
        <v>36</v>
      </c>
      <c r="B22" s="27"/>
      <c r="C22" s="28">
        <f>합계!C39</f>
        <v>2063950</v>
      </c>
      <c r="D22" s="28">
        <f>합계!A39</f>
        <v>11071830</v>
      </c>
      <c r="E22" s="7"/>
    </row>
    <row r="23" spans="1:5" s="68" customFormat="1" ht="11.25" customHeight="1">
      <c r="A23" s="19" t="s">
        <v>92</v>
      </c>
      <c r="B23" s="29"/>
      <c r="C23" s="28">
        <f>합계!C40</f>
        <v>6578820</v>
      </c>
      <c r="D23" s="28">
        <f>합계!A40</f>
        <v>49312430</v>
      </c>
      <c r="E23" s="6"/>
    </row>
    <row r="24" spans="1:5" s="68" customFormat="1" ht="11.25" customHeight="1">
      <c r="A24" s="19" t="s">
        <v>38</v>
      </c>
      <c r="B24" s="29"/>
      <c r="C24" s="28">
        <f>합계!C41</f>
        <v>1099140</v>
      </c>
      <c r="D24" s="28">
        <f>합계!A41</f>
        <v>24457640</v>
      </c>
      <c r="E24" s="6"/>
    </row>
    <row r="25" spans="1:5" s="68" customFormat="1" ht="11.25" customHeight="1">
      <c r="A25" s="30" t="s">
        <v>39</v>
      </c>
      <c r="B25" s="31"/>
      <c r="C25" s="32">
        <f>합계!C42</f>
        <v>0</v>
      </c>
      <c r="D25" s="32">
        <f>합계!A42</f>
        <v>9846010</v>
      </c>
      <c r="E25" s="6" t="s">
        <v>93</v>
      </c>
    </row>
    <row r="26" spans="1:5" s="68" customFormat="1" ht="11.25" customHeight="1">
      <c r="A26" s="19" t="s">
        <v>31</v>
      </c>
      <c r="B26" s="27"/>
      <c r="C26" s="28">
        <f>합계!C44</f>
        <v>3305800</v>
      </c>
      <c r="D26" s="28">
        <f>합계!A44</f>
        <v>14123260</v>
      </c>
      <c r="E26" s="8"/>
    </row>
    <row r="27" spans="1:5" s="68" customFormat="1" ht="11.25" customHeight="1">
      <c r="A27" s="19" t="s">
        <v>41</v>
      </c>
      <c r="B27" s="27"/>
      <c r="C27" s="28">
        <f>합계!C46</f>
        <v>1000000</v>
      </c>
      <c r="D27" s="28">
        <f>합계!A46</f>
        <v>11000000</v>
      </c>
      <c r="E27" s="8"/>
    </row>
    <row r="28" spans="1:5" s="68" customFormat="1" ht="11.25" customHeight="1">
      <c r="A28" s="19" t="s">
        <v>42</v>
      </c>
      <c r="B28" s="27"/>
      <c r="C28" s="28">
        <f>합계!C47</f>
        <v>800000</v>
      </c>
      <c r="D28" s="28">
        <f>합계!A47</f>
        <v>8000000</v>
      </c>
      <c r="E28" s="8"/>
    </row>
    <row r="29" spans="1:5" s="68" customFormat="1" ht="11.25" customHeight="1">
      <c r="A29" s="19" t="s">
        <v>43</v>
      </c>
      <c r="B29" s="27"/>
      <c r="C29" s="28">
        <f>합계!C48</f>
        <v>1000000</v>
      </c>
      <c r="D29" s="28">
        <f>합계!A48</f>
        <v>13200000</v>
      </c>
      <c r="E29" s="8"/>
    </row>
    <row r="30" spans="1:5" s="68" customFormat="1" ht="11.25" customHeight="1">
      <c r="A30" s="19" t="s">
        <v>44</v>
      </c>
      <c r="B30" s="27"/>
      <c r="C30" s="28">
        <f>합계!C49</f>
        <v>500000</v>
      </c>
      <c r="D30" s="28">
        <f>합계!A49</f>
        <v>5000000</v>
      </c>
      <c r="E30" s="8"/>
    </row>
    <row r="31" spans="1:5" s="68" customFormat="1" ht="11.25" customHeight="1">
      <c r="A31" s="19" t="s">
        <v>45</v>
      </c>
      <c r="B31" s="27"/>
      <c r="C31" s="28">
        <f>합계!C50</f>
        <v>200000</v>
      </c>
      <c r="D31" s="28">
        <f>합계!A50</f>
        <v>2000000</v>
      </c>
      <c r="E31" s="8"/>
    </row>
    <row r="32" spans="1:5" s="68" customFormat="1" ht="11.25" customHeight="1">
      <c r="A32" s="19" t="s">
        <v>46</v>
      </c>
      <c r="B32" s="27"/>
      <c r="C32" s="28">
        <f>합계!C51</f>
        <v>110000</v>
      </c>
      <c r="D32" s="28">
        <f>합계!A51</f>
        <v>1500000</v>
      </c>
      <c r="E32" s="8"/>
    </row>
    <row r="33" spans="1:5" s="68" customFormat="1" ht="11.25" customHeight="1">
      <c r="A33" s="19" t="s">
        <v>47</v>
      </c>
      <c r="B33" s="27"/>
      <c r="C33" s="28"/>
      <c r="D33" s="28"/>
      <c r="E33" s="8"/>
    </row>
    <row r="34" spans="1:5" s="68" customFormat="1" ht="11.25" customHeight="1">
      <c r="A34" s="19" t="s">
        <v>48</v>
      </c>
      <c r="B34" s="29"/>
      <c r="C34" s="28">
        <f>합계!C52</f>
        <v>720000</v>
      </c>
      <c r="D34" s="28">
        <f>합계!A52</f>
        <v>1020000</v>
      </c>
      <c r="E34" s="9"/>
    </row>
    <row r="35" spans="1:5" s="68" customFormat="1" ht="11.25" customHeight="1">
      <c r="A35" s="19" t="s">
        <v>94</v>
      </c>
      <c r="B35" s="29"/>
      <c r="C35" s="28">
        <f>합계!C53</f>
        <v>1116000</v>
      </c>
      <c r="D35" s="28">
        <f>합계!A53</f>
        <v>1316000</v>
      </c>
      <c r="E35" s="9"/>
    </row>
    <row r="36" spans="1:5" s="68" customFormat="1" ht="11.25" customHeight="1">
      <c r="A36" s="30" t="s">
        <v>95</v>
      </c>
      <c r="B36" s="31"/>
      <c r="C36" s="32">
        <f>합계!C54</f>
        <v>20000</v>
      </c>
      <c r="D36" s="32">
        <f>합계!A54</f>
        <v>120000</v>
      </c>
      <c r="E36" s="9"/>
    </row>
    <row r="37" spans="1:5" s="68" customFormat="1" ht="11.25" customHeight="1">
      <c r="A37" s="30" t="s">
        <v>133</v>
      </c>
      <c r="B37" s="31"/>
      <c r="C37" s="32">
        <f>합계!C56</f>
        <v>100000</v>
      </c>
      <c r="D37" s="32">
        <f>합계!A56</f>
        <v>200000</v>
      </c>
      <c r="E37" s="9"/>
    </row>
    <row r="38" spans="1:5" s="68" customFormat="1" ht="11.25" customHeight="1">
      <c r="A38" s="24" t="s">
        <v>66</v>
      </c>
      <c r="B38" s="33"/>
      <c r="C38" s="34">
        <f>합계!C57</f>
        <v>4000000</v>
      </c>
      <c r="D38" s="34">
        <f>합계!A57</f>
        <v>34603470</v>
      </c>
      <c r="E38" s="6" t="s">
        <v>96</v>
      </c>
    </row>
    <row r="39" spans="1:5" s="68" customFormat="1" ht="11.25" customHeight="1">
      <c r="A39" s="24" t="s">
        <v>97</v>
      </c>
      <c r="B39" s="33"/>
      <c r="C39" s="34">
        <f>합계!C55</f>
        <v>1835000</v>
      </c>
      <c r="D39" s="34">
        <f>합계!A55</f>
        <v>12803000</v>
      </c>
      <c r="E39" s="6"/>
    </row>
    <row r="40" spans="1:5" s="68" customFormat="1" ht="11.25" customHeight="1">
      <c r="A40" s="19" t="s">
        <v>98</v>
      </c>
      <c r="B40" s="29"/>
      <c r="C40" s="28">
        <f>합계!C58</f>
        <v>6150000</v>
      </c>
      <c r="D40" s="28">
        <f>합계!A58</f>
        <v>24778660</v>
      </c>
      <c r="E40" s="6"/>
    </row>
    <row r="41" spans="1:5" s="68" customFormat="1" ht="11.25" customHeight="1">
      <c r="A41" s="35" t="s">
        <v>49</v>
      </c>
      <c r="B41" s="36"/>
      <c r="C41" s="37">
        <f>합계!C59</f>
        <v>4644300</v>
      </c>
      <c r="D41" s="37">
        <f>합계!A59</f>
        <v>46381200</v>
      </c>
      <c r="E41" s="10" t="s">
        <v>99</v>
      </c>
    </row>
    <row r="42" spans="1:5" s="68" customFormat="1" ht="11.25" customHeight="1">
      <c r="A42" s="35" t="s">
        <v>100</v>
      </c>
      <c r="B42" s="36"/>
      <c r="C42" s="37">
        <f>합계!C60</f>
        <v>1532730</v>
      </c>
      <c r="D42" s="37">
        <f>합계!A60</f>
        <v>15001120</v>
      </c>
      <c r="E42" s="10"/>
    </row>
    <row r="43" spans="1:5" s="68" customFormat="1" ht="11.25" customHeight="1">
      <c r="A43" s="19" t="s">
        <v>51</v>
      </c>
      <c r="B43" s="27"/>
      <c r="C43" s="28">
        <f>합계!C61</f>
        <v>0</v>
      </c>
      <c r="D43" s="28">
        <f>합계!A61</f>
        <v>13812300</v>
      </c>
      <c r="E43" s="10"/>
    </row>
    <row r="44" spans="1:5" s="68" customFormat="1" ht="11.25" customHeight="1">
      <c r="A44" s="19" t="s">
        <v>101</v>
      </c>
      <c r="B44" s="27"/>
      <c r="C44" s="28">
        <f>합계!C62</f>
        <v>0</v>
      </c>
      <c r="D44" s="28">
        <f>합계!A62</f>
        <v>1183333</v>
      </c>
      <c r="E44" s="10"/>
    </row>
    <row r="45" spans="1:5" s="68" customFormat="1" ht="11.25" customHeight="1">
      <c r="A45" s="19" t="s">
        <v>102</v>
      </c>
      <c r="B45" s="27"/>
      <c r="C45" s="28"/>
      <c r="D45" s="28"/>
      <c r="E45" s="10"/>
    </row>
    <row r="46" spans="1:5" s="68" customFormat="1" ht="11.25" customHeight="1">
      <c r="A46" s="19" t="s">
        <v>135</v>
      </c>
      <c r="B46" s="27"/>
      <c r="C46" s="28">
        <f>합계!C63</f>
        <v>0</v>
      </c>
      <c r="D46" s="28">
        <f>합계!A63</f>
        <v>-102112</v>
      </c>
      <c r="E46" s="10"/>
    </row>
    <row r="47" spans="1:5" s="68" customFormat="1" ht="11.25" customHeight="1">
      <c r="A47" s="19" t="s">
        <v>103</v>
      </c>
      <c r="B47" s="27"/>
      <c r="C47" s="28"/>
      <c r="D47" s="28"/>
      <c r="E47" s="10"/>
    </row>
    <row r="48" spans="1:6" s="68" customFormat="1" ht="11.25" customHeight="1">
      <c r="A48" s="19" t="s">
        <v>52</v>
      </c>
      <c r="B48" s="27"/>
      <c r="C48" s="28">
        <f>합계!C64</f>
        <v>87000</v>
      </c>
      <c r="D48" s="28">
        <f>합계!A64</f>
        <v>529650</v>
      </c>
      <c r="E48" s="8"/>
      <c r="F48" s="93"/>
    </row>
    <row r="49" spans="1:5" s="68" customFormat="1" ht="11.25" customHeight="1">
      <c r="A49" s="19" t="s">
        <v>53</v>
      </c>
      <c r="B49" s="27"/>
      <c r="C49" s="28">
        <f>합계!C65</f>
        <v>50000</v>
      </c>
      <c r="D49" s="28">
        <f>합계!A65</f>
        <v>654500</v>
      </c>
      <c r="E49" s="8"/>
    </row>
    <row r="50" spans="1:5" s="68" customFormat="1" ht="11.25" customHeight="1">
      <c r="A50" s="19" t="s">
        <v>54</v>
      </c>
      <c r="B50" s="27"/>
      <c r="C50" s="28">
        <f>합계!C66</f>
        <v>285300</v>
      </c>
      <c r="D50" s="28">
        <f>합계!A66</f>
        <v>3606770</v>
      </c>
      <c r="E50" s="8"/>
    </row>
    <row r="51" spans="1:5" s="68" customFormat="1" ht="11.25" customHeight="1">
      <c r="A51" s="19" t="s">
        <v>55</v>
      </c>
      <c r="B51" s="27"/>
      <c r="C51" s="28">
        <f>합계!C67</f>
        <v>1510950</v>
      </c>
      <c r="D51" s="28">
        <f>합계!A67</f>
        <v>22317890</v>
      </c>
      <c r="E51" s="8"/>
    </row>
    <row r="52" spans="1:5" s="68" customFormat="1" ht="11.25" customHeight="1">
      <c r="A52" s="19" t="s">
        <v>134</v>
      </c>
      <c r="B52" s="27"/>
      <c r="C52" s="28">
        <f>합계!C68</f>
        <v>0</v>
      </c>
      <c r="D52" s="28">
        <f>합계!A68</f>
        <v>150000</v>
      </c>
      <c r="E52" s="8"/>
    </row>
    <row r="53" spans="1:5" s="68" customFormat="1" ht="11.25" customHeight="1">
      <c r="A53" s="19" t="s">
        <v>56</v>
      </c>
      <c r="B53" s="27"/>
      <c r="C53" s="28">
        <f>합계!C69</f>
        <v>1338220</v>
      </c>
      <c r="D53" s="28">
        <f>합계!A69</f>
        <v>1944520</v>
      </c>
      <c r="E53" s="8"/>
    </row>
    <row r="54" spans="1:5" s="68" customFormat="1" ht="11.25" customHeight="1">
      <c r="A54" s="19" t="s">
        <v>112</v>
      </c>
      <c r="B54" s="27"/>
      <c r="C54" s="28">
        <f>합계!C70</f>
        <v>325000</v>
      </c>
      <c r="D54" s="28">
        <f>합계!A70</f>
        <v>3065760</v>
      </c>
      <c r="E54" s="8"/>
    </row>
    <row r="55" spans="1:5" s="68" customFormat="1" ht="11.25" customHeight="1">
      <c r="A55" s="22" t="s">
        <v>57</v>
      </c>
      <c r="B55" s="38"/>
      <c r="C55" s="39">
        <f>합계!C71</f>
        <v>773550</v>
      </c>
      <c r="D55" s="39">
        <f>합계!A71</f>
        <v>9854000</v>
      </c>
      <c r="E55" s="8"/>
    </row>
    <row r="56" spans="1:5" s="68" customFormat="1" ht="11.25" customHeight="1">
      <c r="A56" s="19" t="s">
        <v>58</v>
      </c>
      <c r="B56" s="27"/>
      <c r="C56" s="28">
        <f>합계!C72</f>
        <v>295600</v>
      </c>
      <c r="D56" s="28">
        <f>합계!A72</f>
        <v>3713830</v>
      </c>
      <c r="E56" s="10"/>
    </row>
    <row r="57" spans="1:5" s="68" customFormat="1" ht="11.25" customHeight="1">
      <c r="A57" s="19" t="s">
        <v>59</v>
      </c>
      <c r="B57" s="27"/>
      <c r="C57" s="28">
        <f>합계!C73</f>
        <v>0</v>
      </c>
      <c r="D57" s="28">
        <f>합계!A73</f>
        <v>27200</v>
      </c>
      <c r="E57" s="10"/>
    </row>
    <row r="58" spans="1:5" s="68" customFormat="1" ht="11.25" customHeight="1">
      <c r="A58" s="19" t="s">
        <v>60</v>
      </c>
      <c r="B58" s="27"/>
      <c r="C58" s="28">
        <f>합계!C74</f>
        <v>44000</v>
      </c>
      <c r="D58" s="28">
        <f>합계!A74</f>
        <v>919360</v>
      </c>
      <c r="E58" s="10"/>
    </row>
    <row r="59" spans="1:5" s="68" customFormat="1" ht="11.25" customHeight="1">
      <c r="A59" s="40" t="s">
        <v>61</v>
      </c>
      <c r="B59" s="41"/>
      <c r="C59" s="42">
        <f>합계!C75</f>
        <v>559630</v>
      </c>
      <c r="D59" s="42">
        <f>합계!A75</f>
        <v>5778270</v>
      </c>
      <c r="E59" s="10"/>
    </row>
    <row r="60" spans="1:5" s="68" customFormat="1" ht="11.25" customHeight="1">
      <c r="A60" s="40" t="s">
        <v>104</v>
      </c>
      <c r="B60" s="41"/>
      <c r="C60" s="42"/>
      <c r="D60" s="42"/>
      <c r="E60" s="10"/>
    </row>
    <row r="61" spans="1:5" s="68" customFormat="1" ht="11.25" customHeight="1">
      <c r="A61" s="40" t="s">
        <v>105</v>
      </c>
      <c r="B61" s="41"/>
      <c r="C61" s="42">
        <f>합계!C76</f>
        <v>0</v>
      </c>
      <c r="D61" s="42">
        <f>합계!A76</f>
        <v>4253500</v>
      </c>
      <c r="E61" s="10"/>
    </row>
    <row r="62" spans="1:5" s="68" customFormat="1" ht="11.25" customHeight="1">
      <c r="A62" s="19" t="s">
        <v>62</v>
      </c>
      <c r="B62" s="27"/>
      <c r="C62" s="28">
        <f>합계!C77</f>
        <v>0</v>
      </c>
      <c r="D62" s="28">
        <f>합계!A77</f>
        <v>39135620</v>
      </c>
      <c r="E62" s="10"/>
    </row>
    <row r="63" spans="1:5" s="68" customFormat="1" ht="11.25" customHeight="1">
      <c r="A63" s="19" t="s">
        <v>63</v>
      </c>
      <c r="B63" s="27"/>
      <c r="C63" s="28">
        <f>합계!C78</f>
        <v>223500</v>
      </c>
      <c r="D63" s="28">
        <f>합계!A78</f>
        <v>2402280</v>
      </c>
      <c r="E63" s="10"/>
    </row>
    <row r="64" spans="1:6" s="68" customFormat="1" ht="11.25" customHeight="1">
      <c r="A64" s="19" t="s">
        <v>40</v>
      </c>
      <c r="B64" s="27"/>
      <c r="C64" s="28">
        <f>합계!C43</f>
        <v>0</v>
      </c>
      <c r="D64" s="28">
        <f>합계!A43</f>
        <v>167000000</v>
      </c>
      <c r="E64" s="10"/>
      <c r="F64" s="93"/>
    </row>
    <row r="65" spans="1:6" s="68" customFormat="1" ht="11.25" customHeight="1">
      <c r="A65" s="19" t="s">
        <v>159</v>
      </c>
      <c r="B65" s="27"/>
      <c r="C65" s="28">
        <f>합계!C45</f>
        <v>0</v>
      </c>
      <c r="D65" s="28">
        <f>합계!A45</f>
        <v>10000000</v>
      </c>
      <c r="E65" s="10"/>
      <c r="F65" s="93"/>
    </row>
    <row r="66" spans="1:5" s="68" customFormat="1" ht="11.25" customHeight="1" thickBot="1">
      <c r="A66" s="19" t="s">
        <v>106</v>
      </c>
      <c r="B66" s="27"/>
      <c r="C66" s="28">
        <f>합계!C13</f>
        <v>0</v>
      </c>
      <c r="D66" s="28"/>
      <c r="E66" s="10" t="s">
        <v>88</v>
      </c>
    </row>
    <row r="67" spans="1:15" s="68" customFormat="1" ht="11.25" customHeight="1">
      <c r="A67" s="43" t="s">
        <v>107</v>
      </c>
      <c r="B67" s="44"/>
      <c r="C67" s="44">
        <f>SUM(C21:C66)</f>
        <v>42728040</v>
      </c>
      <c r="D67" s="44">
        <f>SUM(D21:D66)</f>
        <v>583131141</v>
      </c>
      <c r="E67" s="11"/>
      <c r="G67" s="98" t="s">
        <v>147</v>
      </c>
      <c r="H67" s="99" t="s">
        <v>144</v>
      </c>
      <c r="I67" s="99" t="s">
        <v>145</v>
      </c>
      <c r="J67" s="99" t="s">
        <v>148</v>
      </c>
      <c r="K67" s="100" t="s">
        <v>149</v>
      </c>
      <c r="L67" s="98" t="s">
        <v>109</v>
      </c>
      <c r="M67" s="186">
        <v>75365872</v>
      </c>
      <c r="N67" s="187"/>
      <c r="O67" s="101" t="s">
        <v>152</v>
      </c>
    </row>
    <row r="68" spans="1:15" s="95" customFormat="1" ht="11.25" customHeight="1">
      <c r="A68" s="45" t="s">
        <v>67</v>
      </c>
      <c r="B68" s="94">
        <v>190000</v>
      </c>
      <c r="C68" s="46"/>
      <c r="D68" s="46"/>
      <c r="E68" s="2"/>
      <c r="G68" s="102" t="s">
        <v>150</v>
      </c>
      <c r="H68" s="103">
        <v>230000</v>
      </c>
      <c r="I68" s="104"/>
      <c r="J68" s="103">
        <v>18595240</v>
      </c>
      <c r="K68" s="105"/>
      <c r="L68" s="102" t="s">
        <v>123</v>
      </c>
      <c r="M68" s="188">
        <v>48975168</v>
      </c>
      <c r="N68" s="188"/>
      <c r="O68" s="190" t="s">
        <v>153</v>
      </c>
    </row>
    <row r="69" spans="1:15" s="95" customFormat="1" ht="11.25" customHeight="1">
      <c r="A69" s="45" t="s">
        <v>68</v>
      </c>
      <c r="B69" s="94">
        <v>26425145</v>
      </c>
      <c r="C69" s="46"/>
      <c r="D69" s="46"/>
      <c r="E69" s="2"/>
      <c r="G69" s="102" t="s">
        <v>151</v>
      </c>
      <c r="H69" s="103">
        <v>0</v>
      </c>
      <c r="I69" s="104">
        <v>200000</v>
      </c>
      <c r="J69" s="103">
        <v>68269566</v>
      </c>
      <c r="K69" s="106" t="s">
        <v>181</v>
      </c>
      <c r="L69" s="102" t="s">
        <v>110</v>
      </c>
      <c r="M69" s="188">
        <v>24000000</v>
      </c>
      <c r="N69" s="188"/>
      <c r="O69" s="190"/>
    </row>
    <row r="70" spans="1:15" s="95" customFormat="1" ht="11.25" customHeight="1" thickBot="1">
      <c r="A70" s="43" t="s">
        <v>69</v>
      </c>
      <c r="B70" s="70"/>
      <c r="C70" s="94">
        <v>1887230</v>
      </c>
      <c r="D70" s="44"/>
      <c r="E70" s="2"/>
      <c r="G70" s="107" t="s">
        <v>97</v>
      </c>
      <c r="H70" s="191">
        <v>1695000</v>
      </c>
      <c r="I70" s="191"/>
      <c r="J70" s="108"/>
      <c r="K70" s="97" t="s">
        <v>265</v>
      </c>
      <c r="L70" s="107" t="s">
        <v>154</v>
      </c>
      <c r="M70" s="189">
        <v>41211775</v>
      </c>
      <c r="N70" s="189"/>
      <c r="O70" s="109" t="s">
        <v>155</v>
      </c>
    </row>
    <row r="71" spans="1:5" s="95" customFormat="1" ht="11.25" customHeight="1">
      <c r="A71" s="43" t="s">
        <v>70</v>
      </c>
      <c r="B71" s="71"/>
      <c r="C71" s="94">
        <v>41211775</v>
      </c>
      <c r="D71" s="12"/>
      <c r="E71" s="13"/>
    </row>
    <row r="72" spans="1:5" s="95" customFormat="1" ht="11.25" customHeight="1">
      <c r="A72" s="43" t="s">
        <v>108</v>
      </c>
      <c r="B72" s="96">
        <v>200000</v>
      </c>
      <c r="C72" s="94">
        <v>230000</v>
      </c>
      <c r="D72" s="12"/>
      <c r="E72" s="14"/>
    </row>
    <row r="73" spans="1:5" s="95" customFormat="1" ht="11.25" customHeight="1">
      <c r="A73" s="43" t="s">
        <v>109</v>
      </c>
      <c r="B73" s="94">
        <v>0</v>
      </c>
      <c r="C73" s="94">
        <v>0</v>
      </c>
      <c r="D73" s="12"/>
      <c r="E73" s="14"/>
    </row>
    <row r="74" spans="1:5" s="95" customFormat="1" ht="11.25" customHeight="1">
      <c r="A74" s="43" t="s">
        <v>119</v>
      </c>
      <c r="B74" s="47"/>
      <c r="C74" s="94"/>
      <c r="D74" s="12"/>
      <c r="E74" s="14"/>
    </row>
    <row r="75" spans="1:5" s="95" customFormat="1" ht="11.25" customHeight="1">
      <c r="A75" s="43" t="s">
        <v>123</v>
      </c>
      <c r="B75" s="94">
        <v>0</v>
      </c>
      <c r="C75" s="94"/>
      <c r="D75" s="12"/>
      <c r="E75" s="14"/>
    </row>
    <row r="76" spans="1:5" s="95" customFormat="1" ht="11.25" customHeight="1">
      <c r="A76" s="43" t="s">
        <v>110</v>
      </c>
      <c r="B76" s="55"/>
      <c r="C76" s="48">
        <v>4000000</v>
      </c>
      <c r="D76" s="12"/>
      <c r="E76" s="14"/>
    </row>
    <row r="77" spans="1:5" s="68" customFormat="1" ht="11.25" customHeight="1">
      <c r="A77" s="49"/>
      <c r="B77" s="50">
        <f>SUM(B20:B76)</f>
        <v>90057045</v>
      </c>
      <c r="C77" s="50">
        <f>SUM(C67:C76)</f>
        <v>90057045</v>
      </c>
      <c r="D77" s="47"/>
      <c r="E77" s="51"/>
    </row>
    <row r="78" s="68" customFormat="1" ht="11.25" customHeight="1">
      <c r="B78" s="93"/>
    </row>
    <row r="79" spans="1:5" s="68" customFormat="1" ht="11.25" customHeight="1">
      <c r="A79" s="57" t="s">
        <v>147</v>
      </c>
      <c r="B79" s="59" t="s">
        <v>144</v>
      </c>
      <c r="C79" s="59" t="s">
        <v>145</v>
      </c>
      <c r="D79" s="59" t="s">
        <v>148</v>
      </c>
      <c r="E79" s="60" t="s">
        <v>149</v>
      </c>
    </row>
    <row r="80" spans="1:5" s="68" customFormat="1" ht="11.25" customHeight="1">
      <c r="A80" s="57" t="s">
        <v>150</v>
      </c>
      <c r="B80" s="61">
        <v>230000</v>
      </c>
      <c r="C80" s="72"/>
      <c r="D80" s="61"/>
      <c r="E80" s="62"/>
    </row>
    <row r="81" spans="1:5" s="68" customFormat="1" ht="11.25" customHeight="1">
      <c r="A81" s="57" t="s">
        <v>151</v>
      </c>
      <c r="B81" s="61"/>
      <c r="C81" s="72">
        <v>200000</v>
      </c>
      <c r="D81" s="61"/>
      <c r="E81" s="62"/>
    </row>
    <row r="82" spans="1:5" s="68" customFormat="1" ht="11.25" customHeight="1">
      <c r="A82" s="58" t="s">
        <v>97</v>
      </c>
      <c r="B82" s="193">
        <v>1695000</v>
      </c>
      <c r="C82" s="193"/>
      <c r="D82" s="69" t="s">
        <v>223</v>
      </c>
      <c r="E82" s="65"/>
    </row>
    <row r="83" spans="1:5" s="68" customFormat="1" ht="11.25" customHeight="1">
      <c r="A83" s="57" t="s">
        <v>109</v>
      </c>
      <c r="B83" s="195">
        <v>75365872</v>
      </c>
      <c r="C83" s="196"/>
      <c r="D83" s="63" t="s">
        <v>152</v>
      </c>
      <c r="E83" s="64"/>
    </row>
    <row r="84" spans="1:5" s="68" customFormat="1" ht="11.25" customHeight="1">
      <c r="A84" s="57" t="s">
        <v>123</v>
      </c>
      <c r="B84" s="197">
        <v>48975168</v>
      </c>
      <c r="C84" s="197"/>
      <c r="D84" s="198" t="s">
        <v>153</v>
      </c>
      <c r="E84" s="65"/>
    </row>
    <row r="85" spans="1:5" s="68" customFormat="1" ht="11.25" customHeight="1">
      <c r="A85" s="57" t="s">
        <v>110</v>
      </c>
      <c r="B85" s="197">
        <v>4000000</v>
      </c>
      <c r="C85" s="197"/>
      <c r="D85" s="199"/>
      <c r="E85" s="66"/>
    </row>
    <row r="86" spans="1:4" s="68" customFormat="1" ht="11.25" customHeight="1">
      <c r="A86" s="58" t="s">
        <v>154</v>
      </c>
      <c r="B86" s="192">
        <v>41211775</v>
      </c>
      <c r="C86" s="192"/>
      <c r="D86" s="67" t="s">
        <v>155</v>
      </c>
    </row>
  </sheetData>
  <sheetProtection/>
  <mergeCells count="13">
    <mergeCell ref="B86:C86"/>
    <mergeCell ref="B82:C82"/>
    <mergeCell ref="A1:E1"/>
    <mergeCell ref="B83:C83"/>
    <mergeCell ref="B84:C84"/>
    <mergeCell ref="D84:D85"/>
    <mergeCell ref="B85:C85"/>
    <mergeCell ref="M67:N67"/>
    <mergeCell ref="M68:N68"/>
    <mergeCell ref="M70:N70"/>
    <mergeCell ref="O68:O69"/>
    <mergeCell ref="M69:N69"/>
    <mergeCell ref="H70:I70"/>
  </mergeCells>
  <printOptions/>
  <pageMargins left="0.46" right="0.45" top="0.29" bottom="0.34" header="0.21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0"/>
  <sheetViews>
    <sheetView zoomScalePageLayoutView="0" workbookViewId="0" topLeftCell="A7">
      <selection activeCell="I10" sqref="I10"/>
    </sheetView>
  </sheetViews>
  <sheetFormatPr defaultColWidth="8.88671875" defaultRowHeight="13.5"/>
  <cols>
    <col min="1" max="1" width="9.3359375" style="0" bestFit="1" customWidth="1"/>
    <col min="2" max="2" width="10.4453125" style="0" bestFit="1" customWidth="1"/>
    <col min="3" max="3" width="9.3359375" style="0" bestFit="1" customWidth="1"/>
    <col min="4" max="4" width="10.99609375" style="68" customWidth="1"/>
    <col min="5" max="5" width="9.3359375" style="0" bestFit="1" customWidth="1"/>
    <col min="6" max="6" width="10.4453125" style="0" bestFit="1" customWidth="1"/>
    <col min="7" max="7" width="9.3359375" style="0" bestFit="1" customWidth="1"/>
    <col min="8" max="8" width="17.5546875" style="0" customWidth="1"/>
  </cols>
  <sheetData>
    <row r="1" spans="1:8" ht="13.5">
      <c r="A1" s="200" t="s">
        <v>4</v>
      </c>
      <c r="B1" s="201"/>
      <c r="C1" s="202"/>
      <c r="D1" s="203" t="s">
        <v>5</v>
      </c>
      <c r="E1" s="200" t="s">
        <v>3</v>
      </c>
      <c r="F1" s="201"/>
      <c r="G1" s="202"/>
      <c r="H1" s="126"/>
    </row>
    <row r="2" spans="1:8" ht="13.5">
      <c r="A2" s="127" t="s">
        <v>6</v>
      </c>
      <c r="B2" s="127" t="s">
        <v>7</v>
      </c>
      <c r="C2" s="127" t="s">
        <v>8</v>
      </c>
      <c r="D2" s="204"/>
      <c r="E2" s="127" t="s">
        <v>8</v>
      </c>
      <c r="F2" s="127" t="s">
        <v>7</v>
      </c>
      <c r="G2" s="127" t="s">
        <v>6</v>
      </c>
      <c r="H2" s="126"/>
    </row>
    <row r="3" spans="1:8" ht="13.5">
      <c r="A3" s="128">
        <v>375416407</v>
      </c>
      <c r="B3" s="128">
        <v>2283061193</v>
      </c>
      <c r="C3" s="128">
        <v>157982090</v>
      </c>
      <c r="D3" s="131" t="s">
        <v>9</v>
      </c>
      <c r="E3" s="128">
        <v>137468230</v>
      </c>
      <c r="F3" s="128">
        <v>1907644786</v>
      </c>
      <c r="G3" s="128">
        <v>0</v>
      </c>
      <c r="H3" s="126"/>
    </row>
    <row r="4" spans="1:8" ht="13.5">
      <c r="A4" s="129">
        <v>1887230</v>
      </c>
      <c r="B4" s="129">
        <v>1152780977</v>
      </c>
      <c r="C4" s="129">
        <v>98621530</v>
      </c>
      <c r="D4" s="132" t="s">
        <v>10</v>
      </c>
      <c r="E4" s="129">
        <v>96924300</v>
      </c>
      <c r="F4" s="129">
        <v>1150893747</v>
      </c>
      <c r="G4" s="129">
        <v>0</v>
      </c>
      <c r="H4" s="126"/>
    </row>
    <row r="5" spans="1:8" ht="13.5">
      <c r="A5" s="129">
        <v>41211775</v>
      </c>
      <c r="B5" s="129">
        <v>597190878</v>
      </c>
      <c r="C5" s="129">
        <v>55130560</v>
      </c>
      <c r="D5" s="132" t="s">
        <v>11</v>
      </c>
      <c r="E5" s="129">
        <v>40343930</v>
      </c>
      <c r="F5" s="129">
        <v>555979103</v>
      </c>
      <c r="G5" s="129">
        <v>0</v>
      </c>
      <c r="H5" s="126"/>
    </row>
    <row r="6" spans="1:8" ht="13.5">
      <c r="A6" s="129">
        <v>48975168</v>
      </c>
      <c r="B6" s="129">
        <v>126768040</v>
      </c>
      <c r="C6" s="129">
        <v>0</v>
      </c>
      <c r="D6" s="132" t="s">
        <v>12</v>
      </c>
      <c r="E6" s="129">
        <v>0</v>
      </c>
      <c r="F6" s="129">
        <v>77792872</v>
      </c>
      <c r="G6" s="129">
        <v>0</v>
      </c>
      <c r="H6" s="126"/>
    </row>
    <row r="7" spans="1:8" ht="13.5">
      <c r="A7" s="129">
        <v>24000000</v>
      </c>
      <c r="B7" s="129">
        <v>72000000</v>
      </c>
      <c r="C7" s="129">
        <v>4000000</v>
      </c>
      <c r="D7" s="132" t="s">
        <v>71</v>
      </c>
      <c r="E7" s="129">
        <v>0</v>
      </c>
      <c r="F7" s="129">
        <v>48000000</v>
      </c>
      <c r="G7" s="129">
        <v>0</v>
      </c>
      <c r="H7" s="126"/>
    </row>
    <row r="8" spans="1:8" ht="13.5">
      <c r="A8" s="129">
        <v>86864806</v>
      </c>
      <c r="B8" s="129">
        <v>92558306</v>
      </c>
      <c r="C8" s="129">
        <v>230000</v>
      </c>
      <c r="D8" s="132" t="s">
        <v>13</v>
      </c>
      <c r="E8" s="129">
        <v>200000</v>
      </c>
      <c r="F8" s="129">
        <v>5693500</v>
      </c>
      <c r="G8" s="129">
        <v>0</v>
      </c>
      <c r="H8" s="126"/>
    </row>
    <row r="9" spans="1:8" ht="13.5">
      <c r="A9" s="129">
        <v>75365872</v>
      </c>
      <c r="B9" s="129">
        <v>144651436</v>
      </c>
      <c r="C9" s="129">
        <v>0</v>
      </c>
      <c r="D9" s="132" t="s">
        <v>14</v>
      </c>
      <c r="E9" s="129">
        <v>0</v>
      </c>
      <c r="F9" s="129">
        <v>69285564</v>
      </c>
      <c r="G9" s="129">
        <v>0</v>
      </c>
      <c r="H9" s="126"/>
    </row>
    <row r="10" spans="1:8" ht="13.5">
      <c r="A10" s="129">
        <v>2014756</v>
      </c>
      <c r="B10" s="129">
        <v>2014756</v>
      </c>
      <c r="C10" s="129">
        <v>0</v>
      </c>
      <c r="D10" s="132" t="s">
        <v>15</v>
      </c>
      <c r="E10" s="129">
        <v>0</v>
      </c>
      <c r="F10" s="129">
        <v>0</v>
      </c>
      <c r="G10" s="129">
        <v>0</v>
      </c>
      <c r="H10" s="126"/>
    </row>
    <row r="11" spans="1:8" ht="13.5">
      <c r="A11" s="129">
        <v>132300</v>
      </c>
      <c r="B11" s="129">
        <v>132300</v>
      </c>
      <c r="C11" s="129">
        <v>0</v>
      </c>
      <c r="D11" s="132" t="s">
        <v>16</v>
      </c>
      <c r="E11" s="129">
        <v>0</v>
      </c>
      <c r="F11" s="129">
        <v>0</v>
      </c>
      <c r="G11" s="129">
        <v>0</v>
      </c>
      <c r="H11" s="126"/>
    </row>
    <row r="12" spans="1:8" ht="13.5">
      <c r="A12" s="129">
        <v>16502900</v>
      </c>
      <c r="B12" s="129">
        <v>16502900</v>
      </c>
      <c r="C12" s="129">
        <v>0</v>
      </c>
      <c r="D12" s="132" t="s">
        <v>17</v>
      </c>
      <c r="E12" s="129">
        <v>0</v>
      </c>
      <c r="F12" s="129">
        <v>0</v>
      </c>
      <c r="G12" s="129">
        <v>0</v>
      </c>
      <c r="H12" s="126"/>
    </row>
    <row r="13" spans="1:8" ht="13.5">
      <c r="A13" s="129">
        <v>78461600</v>
      </c>
      <c r="B13" s="129">
        <v>78461600</v>
      </c>
      <c r="C13" s="129">
        <v>0</v>
      </c>
      <c r="D13" s="132" t="s">
        <v>18</v>
      </c>
      <c r="E13" s="129">
        <v>0</v>
      </c>
      <c r="F13" s="129">
        <v>0</v>
      </c>
      <c r="G13" s="129">
        <v>0</v>
      </c>
      <c r="H13" s="126"/>
    </row>
    <row r="14" spans="1:8" ht="13.5">
      <c r="A14" s="128">
        <v>0</v>
      </c>
      <c r="B14" s="128">
        <v>7740790</v>
      </c>
      <c r="C14" s="128">
        <v>1245700</v>
      </c>
      <c r="D14" s="131" t="s">
        <v>19</v>
      </c>
      <c r="E14" s="128">
        <v>1245700</v>
      </c>
      <c r="F14" s="128">
        <v>83106662</v>
      </c>
      <c r="G14" s="128">
        <v>75365872</v>
      </c>
      <c r="H14" s="126"/>
    </row>
    <row r="15" spans="1:8" ht="13.5">
      <c r="A15" s="129">
        <v>0</v>
      </c>
      <c r="B15" s="129">
        <v>10167790</v>
      </c>
      <c r="C15" s="129">
        <v>1245700</v>
      </c>
      <c r="D15" s="132" t="s">
        <v>20</v>
      </c>
      <c r="E15" s="129">
        <v>1245700</v>
      </c>
      <c r="F15" s="129">
        <v>10167790</v>
      </c>
      <c r="G15" s="129">
        <v>0</v>
      </c>
      <c r="H15" s="126"/>
    </row>
    <row r="16" spans="1:8" ht="13.5">
      <c r="A16" s="129">
        <v>0</v>
      </c>
      <c r="B16" s="129">
        <v>-2427000</v>
      </c>
      <c r="C16" s="129">
        <v>0</v>
      </c>
      <c r="D16" s="132" t="s">
        <v>21</v>
      </c>
      <c r="E16" s="129">
        <v>0</v>
      </c>
      <c r="F16" s="129">
        <v>72938872</v>
      </c>
      <c r="G16" s="129">
        <v>75365872</v>
      </c>
      <c r="H16" s="126"/>
    </row>
    <row r="17" spans="1:8" ht="13.5">
      <c r="A17" s="128">
        <v>0</v>
      </c>
      <c r="B17" s="128">
        <v>0</v>
      </c>
      <c r="C17" s="128">
        <v>0</v>
      </c>
      <c r="D17" s="131" t="s">
        <v>22</v>
      </c>
      <c r="E17" s="128">
        <v>0</v>
      </c>
      <c r="F17" s="128">
        <v>288000510</v>
      </c>
      <c r="G17" s="128">
        <v>288000510</v>
      </c>
      <c r="H17" s="126"/>
    </row>
    <row r="18" spans="1:8" ht="13.5">
      <c r="A18" s="129">
        <v>0</v>
      </c>
      <c r="B18" s="129">
        <v>0</v>
      </c>
      <c r="C18" s="129">
        <v>0</v>
      </c>
      <c r="D18" s="132" t="s">
        <v>23</v>
      </c>
      <c r="E18" s="129">
        <v>0</v>
      </c>
      <c r="F18" s="129">
        <v>38137466</v>
      </c>
      <c r="G18" s="129">
        <v>38137466</v>
      </c>
      <c r="H18" s="126"/>
    </row>
    <row r="19" spans="1:8" ht="13.5">
      <c r="A19" s="129">
        <v>0</v>
      </c>
      <c r="B19" s="129">
        <v>0</v>
      </c>
      <c r="C19" s="129">
        <v>0</v>
      </c>
      <c r="D19" s="132" t="s">
        <v>24</v>
      </c>
      <c r="E19" s="129">
        <v>0</v>
      </c>
      <c r="F19" s="129">
        <v>249863044</v>
      </c>
      <c r="G19" s="129">
        <v>249863044</v>
      </c>
      <c r="H19" s="126"/>
    </row>
    <row r="20" spans="1:8" ht="13.5">
      <c r="A20" s="128">
        <v>0</v>
      </c>
      <c r="B20" s="128">
        <v>0</v>
      </c>
      <c r="C20" s="128">
        <v>0</v>
      </c>
      <c r="D20" s="131" t="s">
        <v>25</v>
      </c>
      <c r="E20" s="128">
        <v>63241900</v>
      </c>
      <c r="F20" s="128">
        <v>595181166</v>
      </c>
      <c r="G20" s="128">
        <v>595181166</v>
      </c>
      <c r="H20" s="126"/>
    </row>
    <row r="21" spans="1:8" ht="13.5">
      <c r="A21" s="129">
        <v>0</v>
      </c>
      <c r="B21" s="129">
        <v>0</v>
      </c>
      <c r="C21" s="129">
        <v>0</v>
      </c>
      <c r="D21" s="132" t="s">
        <v>26</v>
      </c>
      <c r="E21" s="129">
        <v>32914000</v>
      </c>
      <c r="F21" s="129">
        <v>303545099</v>
      </c>
      <c r="G21" s="129">
        <v>303545099</v>
      </c>
      <c r="H21" s="126"/>
    </row>
    <row r="22" spans="1:8" ht="13.5">
      <c r="A22" s="129">
        <v>0</v>
      </c>
      <c r="B22" s="129">
        <v>0</v>
      </c>
      <c r="C22" s="129">
        <v>0</v>
      </c>
      <c r="D22" s="132" t="s">
        <v>27</v>
      </c>
      <c r="E22" s="129">
        <v>20587100</v>
      </c>
      <c r="F22" s="129">
        <v>182395490</v>
      </c>
      <c r="G22" s="129">
        <v>182395490</v>
      </c>
      <c r="H22" s="126"/>
    </row>
    <row r="23" spans="1:8" ht="13.5">
      <c r="A23" s="129">
        <v>0</v>
      </c>
      <c r="B23" s="129">
        <v>0</v>
      </c>
      <c r="C23" s="129">
        <v>0</v>
      </c>
      <c r="D23" s="132" t="s">
        <v>28</v>
      </c>
      <c r="E23" s="129">
        <v>1830000</v>
      </c>
      <c r="F23" s="129">
        <v>26820000</v>
      </c>
      <c r="G23" s="129">
        <v>26820000</v>
      </c>
      <c r="H23" s="126"/>
    </row>
    <row r="24" spans="1:8" ht="13.5">
      <c r="A24" s="129">
        <v>0</v>
      </c>
      <c r="B24" s="129">
        <v>0</v>
      </c>
      <c r="C24" s="129">
        <v>0</v>
      </c>
      <c r="D24" s="132" t="s">
        <v>29</v>
      </c>
      <c r="E24" s="129">
        <v>0</v>
      </c>
      <c r="F24" s="129">
        <v>358000</v>
      </c>
      <c r="G24" s="129">
        <v>358000</v>
      </c>
      <c r="H24" s="126"/>
    </row>
    <row r="25" spans="1:8" ht="13.5">
      <c r="A25" s="129">
        <v>0</v>
      </c>
      <c r="B25" s="129">
        <v>0</v>
      </c>
      <c r="C25" s="129">
        <v>0</v>
      </c>
      <c r="D25" s="132" t="s">
        <v>113</v>
      </c>
      <c r="E25" s="129">
        <v>0</v>
      </c>
      <c r="F25" s="129">
        <v>1588000</v>
      </c>
      <c r="G25" s="129">
        <v>1588000</v>
      </c>
      <c r="H25" s="126"/>
    </row>
    <row r="26" spans="1:8" ht="13.5">
      <c r="A26" s="129">
        <v>0</v>
      </c>
      <c r="B26" s="129">
        <v>0</v>
      </c>
      <c r="C26" s="129">
        <v>0</v>
      </c>
      <c r="D26" s="132" t="s">
        <v>30</v>
      </c>
      <c r="E26" s="129">
        <v>810000</v>
      </c>
      <c r="F26" s="129">
        <v>5103000</v>
      </c>
      <c r="G26" s="129">
        <v>5103000</v>
      </c>
      <c r="H26" s="126"/>
    </row>
    <row r="27" spans="1:8" ht="13.5">
      <c r="A27" s="129">
        <v>0</v>
      </c>
      <c r="B27" s="129">
        <v>0</v>
      </c>
      <c r="C27" s="129">
        <v>0</v>
      </c>
      <c r="D27" s="132" t="s">
        <v>120</v>
      </c>
      <c r="E27" s="129">
        <v>1695000</v>
      </c>
      <c r="F27" s="129">
        <v>11519500</v>
      </c>
      <c r="G27" s="129">
        <v>11519500</v>
      </c>
      <c r="H27" s="126"/>
    </row>
    <row r="28" spans="1:8" ht="13.5">
      <c r="A28" s="129">
        <v>0</v>
      </c>
      <c r="B28" s="129">
        <v>0</v>
      </c>
      <c r="C28" s="129">
        <v>0</v>
      </c>
      <c r="D28" s="132" t="s">
        <v>31</v>
      </c>
      <c r="E28" s="129">
        <v>3305800</v>
      </c>
      <c r="F28" s="129">
        <v>16267730</v>
      </c>
      <c r="G28" s="129">
        <v>16267730</v>
      </c>
      <c r="H28" s="126"/>
    </row>
    <row r="29" spans="1:8" ht="13.5">
      <c r="A29" s="129">
        <v>0</v>
      </c>
      <c r="B29" s="129">
        <v>0</v>
      </c>
      <c r="C29" s="129">
        <v>0</v>
      </c>
      <c r="D29" s="132" t="s">
        <v>65</v>
      </c>
      <c r="E29" s="129">
        <v>0</v>
      </c>
      <c r="F29" s="129">
        <v>2852120</v>
      </c>
      <c r="G29" s="129">
        <v>2852120</v>
      </c>
      <c r="H29" s="126"/>
    </row>
    <row r="30" spans="1:8" ht="13.5">
      <c r="A30" s="129">
        <v>0</v>
      </c>
      <c r="B30" s="129">
        <v>0</v>
      </c>
      <c r="C30" s="129">
        <v>0</v>
      </c>
      <c r="D30" s="132" t="s">
        <v>32</v>
      </c>
      <c r="E30" s="129">
        <v>0</v>
      </c>
      <c r="F30" s="129">
        <v>22573700</v>
      </c>
      <c r="G30" s="129">
        <v>22573700</v>
      </c>
      <c r="H30" s="126"/>
    </row>
    <row r="31" spans="1:8" ht="13.5">
      <c r="A31" s="129">
        <v>0</v>
      </c>
      <c r="B31" s="129">
        <v>0</v>
      </c>
      <c r="C31" s="129">
        <v>0</v>
      </c>
      <c r="D31" s="132" t="s">
        <v>33</v>
      </c>
      <c r="E31" s="129">
        <v>1800000</v>
      </c>
      <c r="F31" s="129">
        <v>6573000</v>
      </c>
      <c r="G31" s="129">
        <v>6573000</v>
      </c>
      <c r="H31" s="126"/>
    </row>
    <row r="32" spans="1:8" ht="13.5">
      <c r="A32" s="129">
        <v>0</v>
      </c>
      <c r="B32" s="129">
        <v>0</v>
      </c>
      <c r="C32" s="129">
        <v>0</v>
      </c>
      <c r="D32" s="132" t="s">
        <v>156</v>
      </c>
      <c r="E32" s="129">
        <v>0</v>
      </c>
      <c r="F32" s="129">
        <v>875000</v>
      </c>
      <c r="G32" s="129">
        <v>875000</v>
      </c>
      <c r="H32" s="126"/>
    </row>
    <row r="33" spans="1:8" ht="13.5">
      <c r="A33" s="129">
        <v>0</v>
      </c>
      <c r="B33" s="129">
        <v>0</v>
      </c>
      <c r="C33" s="129">
        <v>0</v>
      </c>
      <c r="D33" s="132" t="s">
        <v>125</v>
      </c>
      <c r="E33" s="129">
        <v>0</v>
      </c>
      <c r="F33" s="129">
        <v>10860687</v>
      </c>
      <c r="G33" s="129">
        <v>10860687</v>
      </c>
      <c r="H33" s="126"/>
    </row>
    <row r="34" spans="1:8" ht="13.5">
      <c r="A34" s="129">
        <v>0</v>
      </c>
      <c r="B34" s="129">
        <v>0</v>
      </c>
      <c r="C34" s="129">
        <v>0</v>
      </c>
      <c r="D34" s="132" t="s">
        <v>128</v>
      </c>
      <c r="E34" s="129">
        <v>300000</v>
      </c>
      <c r="F34" s="129">
        <v>700000</v>
      </c>
      <c r="G34" s="129">
        <v>700000</v>
      </c>
      <c r="H34" s="126"/>
    </row>
    <row r="35" spans="1:8" ht="13.5">
      <c r="A35" s="129">
        <v>0</v>
      </c>
      <c r="B35" s="129">
        <v>0</v>
      </c>
      <c r="C35" s="129">
        <v>0</v>
      </c>
      <c r="D35" s="132" t="s">
        <v>114</v>
      </c>
      <c r="E35" s="129">
        <v>0</v>
      </c>
      <c r="F35" s="129">
        <v>1859840</v>
      </c>
      <c r="G35" s="129">
        <v>1859840</v>
      </c>
      <c r="H35" s="126"/>
    </row>
    <row r="36" spans="1:8" ht="13.5">
      <c r="A36" s="129">
        <v>0</v>
      </c>
      <c r="B36" s="129">
        <v>0</v>
      </c>
      <c r="C36" s="129">
        <v>0</v>
      </c>
      <c r="D36" s="132" t="s">
        <v>115</v>
      </c>
      <c r="E36" s="129">
        <v>0</v>
      </c>
      <c r="F36" s="129">
        <v>1290000</v>
      </c>
      <c r="G36" s="129">
        <v>1290000</v>
      </c>
      <c r="H36" s="126"/>
    </row>
    <row r="37" spans="1:8" ht="13.5">
      <c r="A37" s="128">
        <v>583131141</v>
      </c>
      <c r="B37" s="128">
        <v>583131141</v>
      </c>
      <c r="C37" s="128">
        <v>42728040</v>
      </c>
      <c r="D37" s="131" t="s">
        <v>34</v>
      </c>
      <c r="E37" s="128">
        <v>0</v>
      </c>
      <c r="F37" s="128">
        <v>0</v>
      </c>
      <c r="G37" s="128">
        <v>0</v>
      </c>
      <c r="H37" s="126"/>
    </row>
    <row r="38" spans="1:8" ht="13.5">
      <c r="A38" s="129">
        <v>7149850</v>
      </c>
      <c r="B38" s="129">
        <v>7149850</v>
      </c>
      <c r="C38" s="129">
        <v>459550</v>
      </c>
      <c r="D38" s="132" t="s">
        <v>35</v>
      </c>
      <c r="E38" s="129">
        <v>0</v>
      </c>
      <c r="F38" s="129">
        <v>0</v>
      </c>
      <c r="G38" s="129">
        <v>0</v>
      </c>
      <c r="H38" s="126"/>
    </row>
    <row r="39" spans="1:8" ht="13.5">
      <c r="A39" s="129">
        <v>11071830</v>
      </c>
      <c r="B39" s="129">
        <v>11071830</v>
      </c>
      <c r="C39" s="129">
        <v>2063950</v>
      </c>
      <c r="D39" s="132" t="s">
        <v>36</v>
      </c>
      <c r="E39" s="129">
        <v>0</v>
      </c>
      <c r="F39" s="129">
        <v>0</v>
      </c>
      <c r="G39" s="129">
        <v>0</v>
      </c>
      <c r="H39" s="126"/>
    </row>
    <row r="40" spans="1:8" ht="13.5">
      <c r="A40" s="129">
        <v>49312430</v>
      </c>
      <c r="B40" s="129">
        <v>49312430</v>
      </c>
      <c r="C40" s="129">
        <v>6578820</v>
      </c>
      <c r="D40" s="132" t="s">
        <v>37</v>
      </c>
      <c r="E40" s="129">
        <v>0</v>
      </c>
      <c r="F40" s="129">
        <v>0</v>
      </c>
      <c r="G40" s="129">
        <v>0</v>
      </c>
      <c r="H40" s="126"/>
    </row>
    <row r="41" spans="1:8" ht="13.5">
      <c r="A41" s="129">
        <v>24457640</v>
      </c>
      <c r="B41" s="129">
        <v>24457640</v>
      </c>
      <c r="C41" s="129">
        <v>1099140</v>
      </c>
      <c r="D41" s="132" t="s">
        <v>38</v>
      </c>
      <c r="E41" s="129">
        <v>0</v>
      </c>
      <c r="F41" s="129">
        <v>0</v>
      </c>
      <c r="G41" s="129">
        <v>0</v>
      </c>
      <c r="H41" s="126"/>
    </row>
    <row r="42" spans="1:8" ht="13.5">
      <c r="A42" s="129">
        <v>9846010</v>
      </c>
      <c r="B42" s="129">
        <v>9846010</v>
      </c>
      <c r="C42" s="129">
        <v>0</v>
      </c>
      <c r="D42" s="132" t="s">
        <v>39</v>
      </c>
      <c r="E42" s="129">
        <v>0</v>
      </c>
      <c r="F42" s="129">
        <v>0</v>
      </c>
      <c r="G42" s="129">
        <v>0</v>
      </c>
      <c r="H42" s="126"/>
    </row>
    <row r="43" spans="1:8" ht="13.5">
      <c r="A43" s="129">
        <v>167000000</v>
      </c>
      <c r="B43" s="129">
        <v>167000000</v>
      </c>
      <c r="C43" s="129">
        <v>0</v>
      </c>
      <c r="D43" s="132" t="s">
        <v>40</v>
      </c>
      <c r="E43" s="129">
        <v>0</v>
      </c>
      <c r="F43" s="129">
        <v>0</v>
      </c>
      <c r="G43" s="129">
        <v>0</v>
      </c>
      <c r="H43" s="126"/>
    </row>
    <row r="44" spans="1:8" ht="13.5">
      <c r="A44" s="129">
        <v>14123260</v>
      </c>
      <c r="B44" s="129">
        <v>14123260</v>
      </c>
      <c r="C44" s="129">
        <v>3305800</v>
      </c>
      <c r="D44" s="132" t="s">
        <v>31</v>
      </c>
      <c r="E44" s="129">
        <v>0</v>
      </c>
      <c r="F44" s="129">
        <v>0</v>
      </c>
      <c r="G44" s="129">
        <v>0</v>
      </c>
      <c r="H44" s="126"/>
    </row>
    <row r="45" spans="1:8" ht="13.5">
      <c r="A45" s="129">
        <v>10000000</v>
      </c>
      <c r="B45" s="129">
        <v>10000000</v>
      </c>
      <c r="C45" s="129">
        <v>0</v>
      </c>
      <c r="D45" s="132" t="s">
        <v>157</v>
      </c>
      <c r="E45" s="129">
        <v>0</v>
      </c>
      <c r="F45" s="129">
        <v>0</v>
      </c>
      <c r="G45" s="129">
        <v>0</v>
      </c>
      <c r="H45" s="126"/>
    </row>
    <row r="46" spans="1:8" ht="13.5">
      <c r="A46" s="129">
        <v>11000000</v>
      </c>
      <c r="B46" s="129">
        <v>11000000</v>
      </c>
      <c r="C46" s="129">
        <v>1000000</v>
      </c>
      <c r="D46" s="132" t="s">
        <v>41</v>
      </c>
      <c r="E46" s="129">
        <v>0</v>
      </c>
      <c r="F46" s="129">
        <v>0</v>
      </c>
      <c r="G46" s="129">
        <v>0</v>
      </c>
      <c r="H46" s="126"/>
    </row>
    <row r="47" spans="1:8" ht="13.5">
      <c r="A47" s="129">
        <v>8000000</v>
      </c>
      <c r="B47" s="129">
        <v>8000000</v>
      </c>
      <c r="C47" s="129">
        <v>800000</v>
      </c>
      <c r="D47" s="132" t="s">
        <v>42</v>
      </c>
      <c r="E47" s="129">
        <v>0</v>
      </c>
      <c r="F47" s="129">
        <v>0</v>
      </c>
      <c r="G47" s="129">
        <v>0</v>
      </c>
      <c r="H47" s="126"/>
    </row>
    <row r="48" spans="1:8" ht="13.5">
      <c r="A48" s="129">
        <v>13200000</v>
      </c>
      <c r="B48" s="129">
        <v>13200000</v>
      </c>
      <c r="C48" s="129">
        <v>1000000</v>
      </c>
      <c r="D48" s="132" t="s">
        <v>43</v>
      </c>
      <c r="E48" s="129">
        <v>0</v>
      </c>
      <c r="F48" s="129">
        <v>0</v>
      </c>
      <c r="G48" s="129">
        <v>0</v>
      </c>
      <c r="H48" s="126"/>
    </row>
    <row r="49" spans="1:8" ht="13.5">
      <c r="A49" s="129">
        <v>5000000</v>
      </c>
      <c r="B49" s="129">
        <v>5000000</v>
      </c>
      <c r="C49" s="129">
        <v>500000</v>
      </c>
      <c r="D49" s="132" t="s">
        <v>44</v>
      </c>
      <c r="E49" s="129">
        <v>0</v>
      </c>
      <c r="F49" s="129">
        <v>0</v>
      </c>
      <c r="G49" s="129">
        <v>0</v>
      </c>
      <c r="H49" s="126"/>
    </row>
    <row r="50" spans="1:8" ht="13.5">
      <c r="A50" s="129">
        <v>2000000</v>
      </c>
      <c r="B50" s="129">
        <v>2000000</v>
      </c>
      <c r="C50" s="129">
        <v>200000</v>
      </c>
      <c r="D50" s="132" t="s">
        <v>45</v>
      </c>
      <c r="E50" s="129">
        <v>0</v>
      </c>
      <c r="F50" s="129">
        <v>0</v>
      </c>
      <c r="G50" s="129">
        <v>0</v>
      </c>
      <c r="H50" s="126"/>
    </row>
    <row r="51" spans="1:8" ht="13.5">
      <c r="A51" s="129">
        <v>1500000</v>
      </c>
      <c r="B51" s="129">
        <v>1500000</v>
      </c>
      <c r="C51" s="129">
        <v>110000</v>
      </c>
      <c r="D51" s="132" t="s">
        <v>46</v>
      </c>
      <c r="E51" s="129">
        <v>0</v>
      </c>
      <c r="F51" s="129">
        <v>0</v>
      </c>
      <c r="G51" s="129">
        <v>0</v>
      </c>
      <c r="H51" s="126"/>
    </row>
    <row r="52" spans="1:8" ht="13.5">
      <c r="A52" s="129">
        <v>1020000</v>
      </c>
      <c r="B52" s="129">
        <v>1020000</v>
      </c>
      <c r="C52" s="129">
        <v>720000</v>
      </c>
      <c r="D52" s="132" t="s">
        <v>48</v>
      </c>
      <c r="E52" s="129">
        <v>0</v>
      </c>
      <c r="F52" s="129">
        <v>0</v>
      </c>
      <c r="G52" s="129">
        <v>0</v>
      </c>
      <c r="H52" s="126"/>
    </row>
    <row r="53" spans="1:8" ht="13.5">
      <c r="A53" s="129">
        <v>1316000</v>
      </c>
      <c r="B53" s="129">
        <v>1316000</v>
      </c>
      <c r="C53" s="129">
        <v>1116000</v>
      </c>
      <c r="D53" s="132" t="s">
        <v>121</v>
      </c>
      <c r="E53" s="129">
        <v>0</v>
      </c>
      <c r="F53" s="129">
        <v>0</v>
      </c>
      <c r="G53" s="129">
        <v>0</v>
      </c>
      <c r="H53" s="126"/>
    </row>
    <row r="54" spans="1:8" ht="13.5">
      <c r="A54" s="129">
        <v>120000</v>
      </c>
      <c r="B54" s="129">
        <v>120000</v>
      </c>
      <c r="C54" s="129">
        <v>20000</v>
      </c>
      <c r="D54" s="132" t="s">
        <v>124</v>
      </c>
      <c r="E54" s="129">
        <v>0</v>
      </c>
      <c r="F54" s="129">
        <v>0</v>
      </c>
      <c r="G54" s="129">
        <v>0</v>
      </c>
      <c r="H54" s="126"/>
    </row>
    <row r="55" spans="1:8" ht="13.5">
      <c r="A55" s="129">
        <v>12803000</v>
      </c>
      <c r="B55" s="129">
        <v>12803000</v>
      </c>
      <c r="C55" s="129">
        <v>1835000</v>
      </c>
      <c r="D55" s="132" t="s">
        <v>116</v>
      </c>
      <c r="E55" s="129">
        <v>0</v>
      </c>
      <c r="F55" s="129">
        <v>0</v>
      </c>
      <c r="G55" s="129">
        <v>0</v>
      </c>
      <c r="H55" s="126"/>
    </row>
    <row r="56" spans="1:8" ht="13.5">
      <c r="A56" s="129">
        <v>200000</v>
      </c>
      <c r="B56" s="129">
        <v>200000</v>
      </c>
      <c r="C56" s="129">
        <v>100000</v>
      </c>
      <c r="D56" s="132" t="s">
        <v>130</v>
      </c>
      <c r="E56" s="129">
        <v>0</v>
      </c>
      <c r="F56" s="129">
        <v>0</v>
      </c>
      <c r="G56" s="129">
        <v>0</v>
      </c>
      <c r="H56" s="126"/>
    </row>
    <row r="57" spans="1:8" ht="13.5">
      <c r="A57" s="129">
        <v>34603470</v>
      </c>
      <c r="B57" s="129">
        <v>34603470</v>
      </c>
      <c r="C57" s="129">
        <v>4000000</v>
      </c>
      <c r="D57" s="132" t="s">
        <v>66</v>
      </c>
      <c r="E57" s="129">
        <v>0</v>
      </c>
      <c r="F57" s="129">
        <v>0</v>
      </c>
      <c r="G57" s="129">
        <v>0</v>
      </c>
      <c r="H57" s="126"/>
    </row>
    <row r="58" spans="1:8" ht="13.5">
      <c r="A58" s="129">
        <v>24778660</v>
      </c>
      <c r="B58" s="129">
        <v>24778660</v>
      </c>
      <c r="C58" s="129">
        <v>6150000</v>
      </c>
      <c r="D58" s="132" t="s">
        <v>117</v>
      </c>
      <c r="E58" s="129">
        <v>0</v>
      </c>
      <c r="F58" s="129">
        <v>0</v>
      </c>
      <c r="G58" s="129">
        <v>0</v>
      </c>
      <c r="H58" s="126"/>
    </row>
    <row r="59" spans="1:8" ht="13.5">
      <c r="A59" s="129">
        <v>46381200</v>
      </c>
      <c r="B59" s="129">
        <v>46381200</v>
      </c>
      <c r="C59" s="129">
        <v>4644300</v>
      </c>
      <c r="D59" s="132" t="s">
        <v>49</v>
      </c>
      <c r="E59" s="129">
        <v>0</v>
      </c>
      <c r="F59" s="129">
        <v>0</v>
      </c>
      <c r="G59" s="129">
        <v>0</v>
      </c>
      <c r="H59" s="126"/>
    </row>
    <row r="60" spans="1:8" ht="13.5">
      <c r="A60" s="129">
        <v>15001120</v>
      </c>
      <c r="B60" s="129">
        <v>15001120</v>
      </c>
      <c r="C60" s="129">
        <v>1532730</v>
      </c>
      <c r="D60" s="132" t="s">
        <v>50</v>
      </c>
      <c r="E60" s="129">
        <v>0</v>
      </c>
      <c r="F60" s="129">
        <v>0</v>
      </c>
      <c r="G60" s="129">
        <v>0</v>
      </c>
      <c r="H60" s="126"/>
    </row>
    <row r="61" spans="1:8" ht="13.5">
      <c r="A61" s="129">
        <v>13812300</v>
      </c>
      <c r="B61" s="129">
        <v>13812300</v>
      </c>
      <c r="C61" s="129">
        <v>0</v>
      </c>
      <c r="D61" s="132" t="s">
        <v>51</v>
      </c>
      <c r="E61" s="129">
        <v>0</v>
      </c>
      <c r="F61" s="129">
        <v>0</v>
      </c>
      <c r="G61" s="129">
        <v>0</v>
      </c>
      <c r="H61" s="126"/>
    </row>
    <row r="62" spans="1:8" ht="13.5">
      <c r="A62" s="129">
        <v>1183333</v>
      </c>
      <c r="B62" s="129">
        <v>1183333</v>
      </c>
      <c r="C62" s="129">
        <v>0</v>
      </c>
      <c r="D62" s="132" t="s">
        <v>131</v>
      </c>
      <c r="E62" s="129">
        <v>0</v>
      </c>
      <c r="F62" s="129">
        <v>0</v>
      </c>
      <c r="G62" s="129">
        <v>0</v>
      </c>
      <c r="H62" s="126"/>
    </row>
    <row r="63" spans="1:8" ht="13.5">
      <c r="A63" s="129">
        <v>-102112</v>
      </c>
      <c r="B63" s="129">
        <v>-102112</v>
      </c>
      <c r="C63" s="129">
        <v>0</v>
      </c>
      <c r="D63" s="132" t="s">
        <v>122</v>
      </c>
      <c r="E63" s="129">
        <v>0</v>
      </c>
      <c r="F63" s="129">
        <v>0</v>
      </c>
      <c r="G63" s="129">
        <v>0</v>
      </c>
      <c r="H63" s="126"/>
    </row>
    <row r="64" spans="1:8" ht="13.5">
      <c r="A64" s="129">
        <v>529650</v>
      </c>
      <c r="B64" s="129">
        <v>529650</v>
      </c>
      <c r="C64" s="129">
        <v>87000</v>
      </c>
      <c r="D64" s="132" t="s">
        <v>52</v>
      </c>
      <c r="E64" s="129">
        <v>0</v>
      </c>
      <c r="F64" s="129">
        <v>0</v>
      </c>
      <c r="G64" s="129">
        <v>0</v>
      </c>
      <c r="H64" s="126"/>
    </row>
    <row r="65" spans="1:8" ht="13.5">
      <c r="A65" s="129">
        <v>654500</v>
      </c>
      <c r="B65" s="129">
        <v>654500</v>
      </c>
      <c r="C65" s="129">
        <v>50000</v>
      </c>
      <c r="D65" s="132" t="s">
        <v>53</v>
      </c>
      <c r="E65" s="129">
        <v>0</v>
      </c>
      <c r="F65" s="129">
        <v>0</v>
      </c>
      <c r="G65" s="129">
        <v>0</v>
      </c>
      <c r="H65" s="126"/>
    </row>
    <row r="66" spans="1:8" ht="13.5">
      <c r="A66" s="129">
        <v>3606770</v>
      </c>
      <c r="B66" s="129">
        <v>3606770</v>
      </c>
      <c r="C66" s="129">
        <v>285300</v>
      </c>
      <c r="D66" s="132" t="s">
        <v>54</v>
      </c>
      <c r="E66" s="129">
        <v>0</v>
      </c>
      <c r="F66" s="129">
        <v>0</v>
      </c>
      <c r="G66" s="129">
        <v>0</v>
      </c>
      <c r="H66" s="126"/>
    </row>
    <row r="67" spans="1:8" ht="13.5">
      <c r="A67" s="129">
        <v>22317890</v>
      </c>
      <c r="B67" s="129">
        <v>22317890</v>
      </c>
      <c r="C67" s="129">
        <v>1510950</v>
      </c>
      <c r="D67" s="132" t="s">
        <v>55</v>
      </c>
      <c r="E67" s="129">
        <v>0</v>
      </c>
      <c r="F67" s="129">
        <v>0</v>
      </c>
      <c r="G67" s="129">
        <v>0</v>
      </c>
      <c r="H67" s="126"/>
    </row>
    <row r="68" spans="1:8" ht="13.5">
      <c r="A68" s="129">
        <v>150000</v>
      </c>
      <c r="B68" s="129">
        <v>150000</v>
      </c>
      <c r="C68" s="129">
        <v>0</v>
      </c>
      <c r="D68" s="132" t="s">
        <v>132</v>
      </c>
      <c r="E68" s="129">
        <v>0</v>
      </c>
      <c r="F68" s="129">
        <v>0</v>
      </c>
      <c r="G68" s="129">
        <v>0</v>
      </c>
      <c r="H68" s="126"/>
    </row>
    <row r="69" spans="1:8" ht="13.5">
      <c r="A69" s="129">
        <v>1944520</v>
      </c>
      <c r="B69" s="129">
        <v>1944520</v>
      </c>
      <c r="C69" s="129">
        <v>1338220</v>
      </c>
      <c r="D69" s="132" t="s">
        <v>56</v>
      </c>
      <c r="E69" s="129">
        <v>0</v>
      </c>
      <c r="F69" s="129">
        <v>0</v>
      </c>
      <c r="G69" s="129">
        <v>0</v>
      </c>
      <c r="H69" s="126"/>
    </row>
    <row r="70" spans="1:8" ht="13.5">
      <c r="A70" s="129">
        <v>3065760</v>
      </c>
      <c r="B70" s="129">
        <v>3065760</v>
      </c>
      <c r="C70" s="129">
        <v>325000</v>
      </c>
      <c r="D70" s="132" t="s">
        <v>111</v>
      </c>
      <c r="E70" s="129">
        <v>0</v>
      </c>
      <c r="F70" s="129">
        <v>0</v>
      </c>
      <c r="G70" s="129">
        <v>0</v>
      </c>
      <c r="H70" s="126"/>
    </row>
    <row r="71" spans="1:8" ht="13.5">
      <c r="A71" s="129">
        <v>9854000</v>
      </c>
      <c r="B71" s="129">
        <v>9854000</v>
      </c>
      <c r="C71" s="129">
        <v>773550</v>
      </c>
      <c r="D71" s="132" t="s">
        <v>57</v>
      </c>
      <c r="E71" s="129">
        <v>0</v>
      </c>
      <c r="F71" s="129">
        <v>0</v>
      </c>
      <c r="G71" s="129">
        <v>0</v>
      </c>
      <c r="H71" s="126"/>
    </row>
    <row r="72" spans="1:8" ht="13.5">
      <c r="A72" s="129">
        <v>3713830</v>
      </c>
      <c r="B72" s="129">
        <v>3713830</v>
      </c>
      <c r="C72" s="129">
        <v>295600</v>
      </c>
      <c r="D72" s="132" t="s">
        <v>58</v>
      </c>
      <c r="E72" s="129">
        <v>0</v>
      </c>
      <c r="F72" s="129">
        <v>0</v>
      </c>
      <c r="G72" s="129">
        <v>0</v>
      </c>
      <c r="H72" s="126"/>
    </row>
    <row r="73" spans="1:8" ht="13.5">
      <c r="A73" s="129">
        <v>27200</v>
      </c>
      <c r="B73" s="129">
        <v>27200</v>
      </c>
      <c r="C73" s="129">
        <v>0</v>
      </c>
      <c r="D73" s="132" t="s">
        <v>59</v>
      </c>
      <c r="E73" s="129">
        <v>0</v>
      </c>
      <c r="F73" s="129">
        <v>0</v>
      </c>
      <c r="G73" s="129">
        <v>0</v>
      </c>
      <c r="H73" s="126"/>
    </row>
    <row r="74" spans="1:8" ht="13.5">
      <c r="A74" s="129">
        <v>919360</v>
      </c>
      <c r="B74" s="129">
        <v>919360</v>
      </c>
      <c r="C74" s="129">
        <v>44000</v>
      </c>
      <c r="D74" s="132" t="s">
        <v>60</v>
      </c>
      <c r="E74" s="129">
        <v>0</v>
      </c>
      <c r="F74" s="129">
        <v>0</v>
      </c>
      <c r="G74" s="129">
        <v>0</v>
      </c>
      <c r="H74" s="126"/>
    </row>
    <row r="75" spans="1:8" ht="13.5">
      <c r="A75" s="129">
        <v>5778270</v>
      </c>
      <c r="B75" s="129">
        <v>5778270</v>
      </c>
      <c r="C75" s="129">
        <v>559630</v>
      </c>
      <c r="D75" s="132" t="s">
        <v>61</v>
      </c>
      <c r="E75" s="129">
        <v>0</v>
      </c>
      <c r="F75" s="129">
        <v>0</v>
      </c>
      <c r="G75" s="129">
        <v>0</v>
      </c>
      <c r="H75" s="126"/>
    </row>
    <row r="76" spans="1:8" ht="13.5">
      <c r="A76" s="129">
        <v>4253500</v>
      </c>
      <c r="B76" s="129">
        <v>4253500</v>
      </c>
      <c r="C76" s="129">
        <v>0</v>
      </c>
      <c r="D76" s="132" t="s">
        <v>118</v>
      </c>
      <c r="E76" s="129">
        <v>0</v>
      </c>
      <c r="F76" s="129">
        <v>0</v>
      </c>
      <c r="G76" s="129">
        <v>0</v>
      </c>
      <c r="H76" s="126"/>
    </row>
    <row r="77" spans="1:8" ht="13.5">
      <c r="A77" s="129">
        <v>39135620</v>
      </c>
      <c r="B77" s="129">
        <v>39135620</v>
      </c>
      <c r="C77" s="129">
        <v>0</v>
      </c>
      <c r="D77" s="132" t="s">
        <v>62</v>
      </c>
      <c r="E77" s="129">
        <v>0</v>
      </c>
      <c r="F77" s="129">
        <v>0</v>
      </c>
      <c r="G77" s="129">
        <v>0</v>
      </c>
      <c r="H77" s="126"/>
    </row>
    <row r="78" spans="1:8" ht="13.5">
      <c r="A78" s="129">
        <v>2402280</v>
      </c>
      <c r="B78" s="129">
        <v>2402280</v>
      </c>
      <c r="C78" s="129">
        <v>223500</v>
      </c>
      <c r="D78" s="132" t="s">
        <v>63</v>
      </c>
      <c r="E78" s="129">
        <v>0</v>
      </c>
      <c r="F78" s="129">
        <v>0</v>
      </c>
      <c r="G78" s="129">
        <v>0</v>
      </c>
      <c r="H78" s="126"/>
    </row>
    <row r="79" spans="1:8" ht="13.5">
      <c r="A79" s="129">
        <v>958547548</v>
      </c>
      <c r="B79" s="129">
        <v>2873933124</v>
      </c>
      <c r="C79" s="129">
        <v>201955830</v>
      </c>
      <c r="D79" s="132" t="s">
        <v>64</v>
      </c>
      <c r="E79" s="129">
        <v>201955830</v>
      </c>
      <c r="F79" s="129">
        <v>2873933124</v>
      </c>
      <c r="G79" s="129">
        <v>958547548</v>
      </c>
      <c r="H79" s="126"/>
    </row>
    <row r="80" spans="1:8" ht="14.25">
      <c r="A80" s="130"/>
      <c r="B80" s="130"/>
      <c r="C80" s="130"/>
      <c r="D80" s="130"/>
      <c r="E80" s="130"/>
      <c r="F80" s="130"/>
      <c r="G80" s="130"/>
      <c r="H80" s="126"/>
    </row>
  </sheetData>
  <sheetProtection/>
  <mergeCells count="3">
    <mergeCell ref="A1:C1"/>
    <mergeCell ref="D1:D2"/>
    <mergeCell ref="E1:G1"/>
  </mergeCells>
  <printOptions/>
  <pageMargins left="0.75" right="0.75" top="0.2" bottom="0.24" header="0.5" footer="0.21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24"/>
  <sheetViews>
    <sheetView zoomScalePageLayoutView="0" workbookViewId="0" topLeftCell="A1">
      <selection activeCell="A3" sqref="A3:F24"/>
    </sheetView>
  </sheetViews>
  <sheetFormatPr defaultColWidth="8.88671875" defaultRowHeight="13.5"/>
  <cols>
    <col min="1" max="1" width="5.77734375" style="0" customWidth="1"/>
    <col min="2" max="2" width="5.4453125" style="0" customWidth="1"/>
    <col min="3" max="3" width="3.77734375" style="0" customWidth="1"/>
    <col min="4" max="4" width="10.77734375" style="145" customWidth="1"/>
    <col min="5" max="5" width="11.77734375" style="145" customWidth="1"/>
    <col min="6" max="6" width="11.6640625" style="0" customWidth="1"/>
    <col min="8" max="8" width="4.6640625" style="0" customWidth="1"/>
    <col min="9" max="9" width="7.88671875" style="0" customWidth="1"/>
    <col min="10" max="10" width="10.5546875" style="0" customWidth="1"/>
    <col min="11" max="11" width="11.10546875" style="0" customWidth="1"/>
    <col min="12" max="12" width="9.10546875" style="0" customWidth="1"/>
  </cols>
  <sheetData>
    <row r="1" ht="13.5" customHeight="1"/>
    <row r="2" spans="1:6" ht="13.5" customHeight="1">
      <c r="A2" s="211" t="s">
        <v>241</v>
      </c>
      <c r="B2" s="211"/>
      <c r="C2" s="211"/>
      <c r="D2" s="211"/>
      <c r="E2" s="146"/>
      <c r="F2" s="134"/>
    </row>
    <row r="3" spans="1:6" ht="13.5" customHeight="1">
      <c r="A3" s="218" t="s">
        <v>242</v>
      </c>
      <c r="B3" s="219"/>
      <c r="C3" s="219"/>
      <c r="D3" s="219"/>
      <c r="E3" s="219"/>
      <c r="F3" s="220"/>
    </row>
    <row r="4" spans="1:6" ht="13.5" customHeight="1">
      <c r="A4" s="221" t="s">
        <v>243</v>
      </c>
      <c r="B4" s="222"/>
      <c r="C4" s="222"/>
      <c r="D4" s="222"/>
      <c r="E4" s="222"/>
      <c r="F4" s="223"/>
    </row>
    <row r="5" spans="1:6" ht="13.5" customHeight="1">
      <c r="A5" s="221" t="s">
        <v>260</v>
      </c>
      <c r="B5" s="222"/>
      <c r="C5" s="222"/>
      <c r="D5" s="222"/>
      <c r="E5" s="222"/>
      <c r="F5" s="223"/>
    </row>
    <row r="6" spans="1:6" ht="14.25" customHeight="1">
      <c r="A6" s="149" t="s">
        <v>182</v>
      </c>
      <c r="B6" s="224" t="s">
        <v>183</v>
      </c>
      <c r="C6" s="225"/>
      <c r="D6" s="151" t="s">
        <v>184</v>
      </c>
      <c r="E6" s="152">
        <v>0.25</v>
      </c>
      <c r="F6" s="150">
        <v>0.4583333333333333</v>
      </c>
    </row>
    <row r="7" spans="1:6" ht="15" customHeight="1">
      <c r="A7" s="226" t="s">
        <v>244</v>
      </c>
      <c r="B7" s="228" t="s">
        <v>199</v>
      </c>
      <c r="C7" s="229"/>
      <c r="D7" s="228" t="s">
        <v>201</v>
      </c>
      <c r="E7" s="230"/>
      <c r="F7" s="229"/>
    </row>
    <row r="8" spans="1:6" ht="13.5" customHeight="1">
      <c r="A8" s="227"/>
      <c r="B8" s="214" t="s">
        <v>200</v>
      </c>
      <c r="C8" s="215"/>
      <c r="D8" s="214" t="s">
        <v>202</v>
      </c>
      <c r="E8" s="217"/>
      <c r="F8" s="215"/>
    </row>
    <row r="9" spans="1:6" ht="15.75" customHeight="1">
      <c r="A9" s="135">
        <v>40488</v>
      </c>
      <c r="B9" s="212" t="s">
        <v>185</v>
      </c>
      <c r="C9" s="213"/>
      <c r="D9" s="212" t="s">
        <v>186</v>
      </c>
      <c r="E9" s="216"/>
      <c r="F9" s="213"/>
    </row>
    <row r="10" spans="1:6" ht="13.5">
      <c r="A10" s="136" t="s">
        <v>245</v>
      </c>
      <c r="B10" s="214" t="s">
        <v>246</v>
      </c>
      <c r="C10" s="215"/>
      <c r="D10" s="214" t="s">
        <v>247</v>
      </c>
      <c r="E10" s="217"/>
      <c r="F10" s="215"/>
    </row>
    <row r="11" spans="1:6" ht="13.5">
      <c r="A11" s="135">
        <v>40489</v>
      </c>
      <c r="B11" s="137" t="s">
        <v>203</v>
      </c>
      <c r="C11" s="137" t="s">
        <v>188</v>
      </c>
      <c r="D11" s="138" t="s">
        <v>205</v>
      </c>
      <c r="E11" s="147" t="s">
        <v>195</v>
      </c>
      <c r="F11" s="138" t="s">
        <v>207</v>
      </c>
    </row>
    <row r="12" spans="1:6" ht="13.5">
      <c r="A12" s="139" t="s">
        <v>187</v>
      </c>
      <c r="B12" s="139" t="s">
        <v>248</v>
      </c>
      <c r="C12" s="139" t="s">
        <v>189</v>
      </c>
      <c r="D12" s="143" t="s">
        <v>215</v>
      </c>
      <c r="E12" s="143" t="s">
        <v>194</v>
      </c>
      <c r="F12" s="140" t="s">
        <v>212</v>
      </c>
    </row>
    <row r="13" spans="1:6" ht="13.5">
      <c r="A13" s="141"/>
      <c r="B13" s="141"/>
      <c r="C13" s="136" t="s">
        <v>190</v>
      </c>
      <c r="D13" s="144" t="s">
        <v>204</v>
      </c>
      <c r="E13" s="144" t="s">
        <v>206</v>
      </c>
      <c r="F13" s="142" t="s">
        <v>208</v>
      </c>
    </row>
    <row r="14" spans="1:6" ht="13.5">
      <c r="A14" s="135">
        <v>40496</v>
      </c>
      <c r="B14" s="137" t="s">
        <v>203</v>
      </c>
      <c r="C14" s="137" t="s">
        <v>188</v>
      </c>
      <c r="D14" s="147" t="s">
        <v>191</v>
      </c>
      <c r="E14" s="138" t="s">
        <v>193</v>
      </c>
      <c r="F14" s="138" t="s">
        <v>196</v>
      </c>
    </row>
    <row r="15" spans="1:6" ht="13.5">
      <c r="A15" s="139" t="s">
        <v>187</v>
      </c>
      <c r="B15" s="139" t="s">
        <v>249</v>
      </c>
      <c r="C15" s="139" t="s">
        <v>189</v>
      </c>
      <c r="D15" s="143" t="s">
        <v>257</v>
      </c>
      <c r="E15" s="143" t="s">
        <v>258</v>
      </c>
      <c r="F15" s="143" t="s">
        <v>197</v>
      </c>
    </row>
    <row r="16" spans="1:6" ht="13.5">
      <c r="A16" s="141"/>
      <c r="B16" s="141"/>
      <c r="C16" s="136" t="s">
        <v>190</v>
      </c>
      <c r="D16" s="144" t="s">
        <v>259</v>
      </c>
      <c r="E16" s="144" t="s">
        <v>213</v>
      </c>
      <c r="F16" s="144" t="s">
        <v>198</v>
      </c>
    </row>
    <row r="17" spans="1:6" ht="13.5">
      <c r="A17" s="135">
        <v>40503</v>
      </c>
      <c r="B17" s="137" t="s">
        <v>250</v>
      </c>
      <c r="C17" s="137" t="s">
        <v>188</v>
      </c>
      <c r="D17" s="138" t="s">
        <v>209</v>
      </c>
      <c r="E17" s="138" t="s">
        <v>214</v>
      </c>
      <c r="F17" s="138" t="s">
        <v>205</v>
      </c>
    </row>
    <row r="18" spans="1:6" ht="13.5">
      <c r="A18" s="139" t="s">
        <v>187</v>
      </c>
      <c r="B18" s="139" t="s">
        <v>251</v>
      </c>
      <c r="C18" s="139" t="s">
        <v>189</v>
      </c>
      <c r="D18" s="140" t="s">
        <v>193</v>
      </c>
      <c r="E18" s="143" t="s">
        <v>207</v>
      </c>
      <c r="F18" s="140" t="s">
        <v>258</v>
      </c>
    </row>
    <row r="19" spans="1:6" ht="13.5">
      <c r="A19" s="141"/>
      <c r="B19" s="136" t="s">
        <v>252</v>
      </c>
      <c r="C19" s="136" t="s">
        <v>190</v>
      </c>
      <c r="D19" s="144" t="s">
        <v>213</v>
      </c>
      <c r="E19" s="142" t="s">
        <v>208</v>
      </c>
      <c r="F19" s="144" t="s">
        <v>204</v>
      </c>
    </row>
    <row r="20" spans="1:6" ht="13.5">
      <c r="A20" s="135">
        <v>40510</v>
      </c>
      <c r="B20" s="137" t="s">
        <v>253</v>
      </c>
      <c r="C20" s="137" t="s">
        <v>188</v>
      </c>
      <c r="D20" s="138" t="s">
        <v>192</v>
      </c>
      <c r="E20" s="147" t="s">
        <v>195</v>
      </c>
      <c r="F20" s="138" t="s">
        <v>209</v>
      </c>
    </row>
    <row r="21" spans="1:6" ht="13.5">
      <c r="A21" s="139" t="s">
        <v>187</v>
      </c>
      <c r="B21" s="139" t="s">
        <v>254</v>
      </c>
      <c r="C21" s="139" t="s">
        <v>189</v>
      </c>
      <c r="D21" s="143" t="s">
        <v>197</v>
      </c>
      <c r="E21" s="143" t="s">
        <v>194</v>
      </c>
      <c r="F21" s="143" t="s">
        <v>210</v>
      </c>
    </row>
    <row r="22" spans="1:6" ht="13.5">
      <c r="A22" s="148"/>
      <c r="B22" s="148"/>
      <c r="C22" s="139" t="s">
        <v>190</v>
      </c>
      <c r="D22" s="143" t="s">
        <v>196</v>
      </c>
      <c r="E22" s="143" t="s">
        <v>216</v>
      </c>
      <c r="F22" s="143" t="s">
        <v>211</v>
      </c>
    </row>
    <row r="23" spans="1:6" ht="13.5">
      <c r="A23" s="205" t="s">
        <v>255</v>
      </c>
      <c r="B23" s="206"/>
      <c r="C23" s="206"/>
      <c r="D23" s="206"/>
      <c r="E23" s="206"/>
      <c r="F23" s="207"/>
    </row>
    <row r="24" spans="1:6" ht="13.5">
      <c r="A24" s="208" t="s">
        <v>256</v>
      </c>
      <c r="B24" s="209"/>
      <c r="C24" s="209"/>
      <c r="D24" s="209"/>
      <c r="E24" s="209"/>
      <c r="F24" s="210"/>
    </row>
  </sheetData>
  <sheetProtection/>
  <mergeCells count="16">
    <mergeCell ref="B6:C6"/>
    <mergeCell ref="A7:A8"/>
    <mergeCell ref="B7:C7"/>
    <mergeCell ref="B8:C8"/>
    <mergeCell ref="D7:F7"/>
    <mergeCell ref="D8:F8"/>
    <mergeCell ref="A23:F23"/>
    <mergeCell ref="A24:F24"/>
    <mergeCell ref="A2:D2"/>
    <mergeCell ref="B9:C9"/>
    <mergeCell ref="B10:C10"/>
    <mergeCell ref="D9:F9"/>
    <mergeCell ref="D10:F10"/>
    <mergeCell ref="A3:F3"/>
    <mergeCell ref="A4:F4"/>
    <mergeCell ref="A5:F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sss</dc:creator>
  <cp:keywords/>
  <dc:description/>
  <cp:lastModifiedBy>sss</cp:lastModifiedBy>
  <cp:lastPrinted>2010-11-10T01:13:44Z</cp:lastPrinted>
  <dcterms:created xsi:type="dcterms:W3CDTF">2009-03-03T04:47:18Z</dcterms:created>
  <dcterms:modified xsi:type="dcterms:W3CDTF">2010-11-10T05:34:47Z</dcterms:modified>
  <cp:category/>
  <cp:version/>
  <cp:contentType/>
  <cp:contentStatus/>
</cp:coreProperties>
</file>