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5" windowWidth="18135" windowHeight="11760" activeTab="0"/>
  </bookViews>
  <sheets>
    <sheet name="주보" sheetId="1" r:id="rId1"/>
    <sheet name="합계잔액" sheetId="2" r:id="rId2"/>
    <sheet name="수지" sheetId="3" r:id="rId3"/>
    <sheet name="사목회" sheetId="4" r:id="rId4"/>
    <sheet name="Sheet1" sheetId="5" r:id="rId5"/>
    <sheet name="참고" sheetId="6" r:id="rId6"/>
    <sheet name="Sheet2" sheetId="7" r:id="rId7"/>
    <sheet name="Sheet3" sheetId="8" r:id="rId8"/>
  </sheets>
  <externalReferences>
    <externalReference r:id="rId11"/>
  </externalReferences>
  <definedNames/>
  <calcPr fullCalcOnLoad="1"/>
</workbook>
</file>

<file path=xl/comments3.xml><?xml version="1.0" encoding="utf-8"?>
<comments xmlns="http://schemas.openxmlformats.org/spreadsheetml/2006/main">
  <authors>
    <author>sss</author>
  </authors>
  <commentList>
    <comment ref="A48" authorId="0">
      <text>
        <r>
          <rPr>
            <b/>
            <sz val="9"/>
            <rFont val="Tahoma"/>
            <family val="2"/>
          </rPr>
          <t>sss: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시설기금</t>
        </r>
      </text>
    </comment>
  </commentList>
</comments>
</file>

<file path=xl/comments4.xml><?xml version="1.0" encoding="utf-8"?>
<comments xmlns="http://schemas.openxmlformats.org/spreadsheetml/2006/main">
  <authors>
    <author>sss</author>
  </authors>
  <commentList>
    <comment ref="A50" authorId="0">
      <text>
        <r>
          <rPr>
            <b/>
            <sz val="9"/>
            <rFont val="Tahoma"/>
            <family val="2"/>
          </rPr>
          <t>sss: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시설기금</t>
        </r>
      </text>
    </comment>
  </commentList>
</comments>
</file>

<file path=xl/comments5.xml><?xml version="1.0" encoding="utf-8"?>
<comments xmlns="http://schemas.openxmlformats.org/spreadsheetml/2006/main">
  <authors>
    <author>sss</author>
  </authors>
  <commentList>
    <comment ref="A15" authorId="0">
      <text>
        <r>
          <rPr>
            <b/>
            <sz val="9"/>
            <rFont val="Tahoma"/>
            <family val="2"/>
          </rPr>
          <t>sss: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시설기금</t>
        </r>
      </text>
    </comment>
  </commentList>
</comments>
</file>

<file path=xl/sharedStrings.xml><?xml version="1.0" encoding="utf-8"?>
<sst xmlns="http://schemas.openxmlformats.org/spreadsheetml/2006/main" count="392" uniqueCount="264">
  <si>
    <t>차변</t>
  </si>
  <si>
    <t>과목</t>
  </si>
  <si>
    <t>대변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</si>
  <si>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</si>
  <si>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</si>
  <si>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</si>
  <si>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</si>
  <si>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</si>
  <si>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</si>
  <si>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</si>
  <si>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정기적금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</si>
  <si>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</si>
  <si>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</si>
  <si>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</si>
  <si>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</si>
  <si>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</si>
  <si>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>부채계정</t>
  </si>
  <si>
    <t xml:space="preserve">    예수금</t>
  </si>
  <si>
    <t xml:space="preserve">    퇴직급여충당금</t>
  </si>
  <si>
    <t>자본계정</t>
  </si>
  <si>
    <t xml:space="preserve">    기본금</t>
  </si>
  <si>
    <t xml:space="preserve">    차기이월금</t>
  </si>
  <si>
    <t>수입계정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</si>
  <si>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</si>
  <si>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</si>
  <si>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</si>
  <si>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</si>
  <si>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</si>
  <si>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기타후원금</t>
  </si>
  <si>
    <t xml:space="preserve">    특별헌금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</si>
  <si>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</si>
  <si>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</si>
  <si>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</si>
  <si>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</si>
  <si>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주일학교운영비</t>
  </si>
  <si>
    <t xml:space="preserve">    교구납부금</t>
  </si>
  <si>
    <t xml:space="preserve">    사제생활비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</si>
  <si>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</si>
  <si>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</si>
  <si>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</si>
  <si>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</si>
  <si>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</si>
  <si>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성소개발비</t>
  </si>
  <si>
    <t xml:space="preserve">    신학생후원비</t>
  </si>
  <si>
    <t xml:space="preserve">    자선찬조비</t>
  </si>
  <si>
    <t xml:space="preserve">    교구및본당행사비</t>
  </si>
  <si>
    <t xml:space="preserve">    급여</t>
  </si>
  <si>
    <t xml:space="preserve">    수당</t>
  </si>
  <si>
    <t xml:space="preserve">    소모품비</t>
  </si>
  <si>
    <t xml:space="preserve">    수도광열비</t>
  </si>
  <si>
    <t xml:space="preserve">    차량비</t>
  </si>
  <si>
    <t xml:space="preserve">    임차료</t>
  </si>
  <si>
    <t xml:space="preserve">    용역비</t>
  </si>
  <si>
    <t xml:space="preserve">    통신비</t>
  </si>
  <si>
    <t xml:space="preserve">    세금과공과</t>
  </si>
  <si>
    <t xml:space="preserve">    복리후생비</t>
  </si>
  <si>
    <t xml:space="preserve">    시설비</t>
  </si>
  <si>
    <t xml:space="preserve">    잡지출</t>
  </si>
  <si>
    <t>합 계</t>
  </si>
  <si>
    <t xml:space="preserve">    이자수입</t>
  </si>
  <si>
    <t xml:space="preserve">    교육훈련비</t>
  </si>
  <si>
    <t xml:space="preserve">    상여수당</t>
  </si>
  <si>
    <t xml:space="preserve">    사무용품비</t>
  </si>
  <si>
    <t xml:space="preserve">    도서인쇄비</t>
  </si>
  <si>
    <t xml:space="preserve">    학비보조금</t>
  </si>
  <si>
    <t>해설</t>
  </si>
  <si>
    <t>1독서</t>
  </si>
  <si>
    <t>2독서</t>
  </si>
  <si>
    <t xml:space="preserve">    기타목적헌금</t>
  </si>
  <si>
    <t xml:space="preserve">    퇴직급여</t>
  </si>
  <si>
    <t>수입</t>
  </si>
  <si>
    <t>지출</t>
  </si>
  <si>
    <t>잔액</t>
  </si>
  <si>
    <t>내    역</t>
  </si>
  <si>
    <t>특별예금</t>
  </si>
  <si>
    <t>퇴직적립금</t>
  </si>
  <si>
    <t>정기예금</t>
  </si>
  <si>
    <t>시설적립금</t>
  </si>
  <si>
    <t>정기적금</t>
  </si>
  <si>
    <t>보통예금</t>
  </si>
  <si>
    <t>본당살림</t>
  </si>
  <si>
    <t>수입</t>
  </si>
  <si>
    <t>주차</t>
  </si>
  <si>
    <t>전례</t>
  </si>
  <si>
    <t>특전(19시)</t>
  </si>
  <si>
    <t>새벽(06시)</t>
  </si>
  <si>
    <t>교중(11시)</t>
  </si>
  <si>
    <t>1주</t>
  </si>
  <si>
    <t>장혜경 헬레나</t>
  </si>
  <si>
    <t>이명희 멜라니아</t>
  </si>
  <si>
    <t>이재월 멜라니오</t>
  </si>
  <si>
    <t>노영철 다니엘</t>
  </si>
  <si>
    <t>윤미숙 카타리나</t>
  </si>
  <si>
    <t>이남일 요셉</t>
  </si>
  <si>
    <t>2주</t>
  </si>
  <si>
    <t>백지영 마리아</t>
  </si>
  <si>
    <t>김정미 엘리나</t>
  </si>
  <si>
    <t>조수자 라파엘라</t>
  </si>
  <si>
    <t>송미애 막달레나</t>
  </si>
  <si>
    <t>박강식 라파엘</t>
  </si>
  <si>
    <t>3주</t>
  </si>
  <si>
    <t>차명희 안나</t>
  </si>
  <si>
    <t>권미광 엘리사벳</t>
  </si>
  <si>
    <t>4주</t>
  </si>
  <si>
    <t>이수진 안젤라</t>
  </si>
  <si>
    <t>심윤철 시몬</t>
  </si>
  <si>
    <t xml:space="preserve">    기부금</t>
  </si>
  <si>
    <t xml:space="preserve">    혼배,장례</t>
  </si>
  <si>
    <t xml:space="preserve">    신자피정교육비</t>
  </si>
  <si>
    <t xml:space="preserve">    수수료</t>
  </si>
  <si>
    <t>전월이월(현금)</t>
  </si>
  <si>
    <t>전월이월(예금)</t>
  </si>
  <si>
    <t>금월이월(현금)</t>
  </si>
  <si>
    <t>금월이월(예금)</t>
  </si>
  <si>
    <t>기타예금(적공)</t>
  </si>
  <si>
    <t>기타예금(장학기금)</t>
  </si>
  <si>
    <t>지출</t>
  </si>
  <si>
    <t>누계</t>
  </si>
  <si>
    <t>유초등부68.3만/중고등부89만</t>
  </si>
  <si>
    <t>출자금</t>
  </si>
  <si>
    <t>정기예금(시설)</t>
  </si>
  <si>
    <t>정기적금(시설)</t>
  </si>
  <si>
    <t>2010년61,537,000/2011년 228,143,000중 149,680,000남음</t>
  </si>
  <si>
    <t>제대회34만/청년사목350만/청년복사단12.5만/청년봉사27만/청년성서32만/쌍투스17.3만/여성구역29.9만/글로리아9만/지휘자,반주자210만/청년예비자147.5만</t>
  </si>
  <si>
    <t>388건</t>
  </si>
  <si>
    <t>주님승천대축일~그리스도성체성혈대축일</t>
  </si>
  <si>
    <t>33건</t>
  </si>
  <si>
    <t>홍보주일2차,교황주일2차 헌금</t>
  </si>
  <si>
    <t>민족화해위한 특별헌금</t>
  </si>
  <si>
    <t>경상비 통장 이자</t>
  </si>
  <si>
    <t>제병</t>
  </si>
  <si>
    <t>토요반 성지순례, 길잡이, 주보, 커피</t>
  </si>
  <si>
    <t>홍보주일2차,교황주일2차 헌금 송금</t>
  </si>
  <si>
    <t>민족화해위한 특별헌금 송금</t>
  </si>
  <si>
    <t>사무장외2명</t>
  </si>
  <si>
    <t>프린터잉크</t>
  </si>
  <si>
    <t>우편봉투, 서류봉투</t>
  </si>
  <si>
    <t>기름걸레,전구,전기스위치,쓰레기봉투,화장지</t>
  </si>
  <si>
    <t>도시가스627,180/전기904,120</t>
  </si>
  <si>
    <t>수리비</t>
  </si>
  <si>
    <t>복사기렌탈,정수기렌탈</t>
  </si>
  <si>
    <t>엘리베이터유지보수,청소,전기안전,세콤</t>
  </si>
  <si>
    <t>전화요금, 인터넷, 케이블</t>
  </si>
  <si>
    <t>임감증명</t>
  </si>
  <si>
    <t>입간판 도로점용료</t>
  </si>
  <si>
    <t>건강,연금,고용</t>
  </si>
  <si>
    <t>성전계단 난간</t>
  </si>
  <si>
    <t>관리소품</t>
  </si>
  <si>
    <r>
      <rPr>
        <sz val="8"/>
        <rFont val="돋움"/>
        <family val="3"/>
      </rPr>
      <t>과</t>
    </r>
    <r>
      <rPr>
        <sz val="8"/>
        <rFont val="Arial"/>
        <family val="2"/>
      </rPr>
      <t xml:space="preserve">   </t>
    </r>
    <r>
      <rPr>
        <sz val="8"/>
        <rFont val="돋움"/>
        <family val="3"/>
      </rPr>
      <t>목</t>
    </r>
  </si>
  <si>
    <t>2,305,992(이자)  적금 만기 포함</t>
  </si>
  <si>
    <t>6월 수지보고</t>
  </si>
  <si>
    <t>곽미경 프란치스카</t>
  </si>
  <si>
    <t>유영일 프란치스코</t>
  </si>
  <si>
    <t>구경희 마리안나</t>
  </si>
  <si>
    <t>특별예금(퇴직)</t>
  </si>
  <si>
    <t>수입</t>
  </si>
  <si>
    <t>과목</t>
  </si>
  <si>
    <t>내    역</t>
  </si>
  <si>
    <t>지  출</t>
  </si>
  <si>
    <t>수입계</t>
  </si>
  <si>
    <t>지   출</t>
  </si>
  <si>
    <t>지출계</t>
  </si>
  <si>
    <t>한성익 스테파노</t>
  </si>
  <si>
    <t>홍영숙 안나</t>
  </si>
  <si>
    <t>신동운 베네딕도</t>
  </si>
  <si>
    <t>고금애 아나스타샤</t>
  </si>
  <si>
    <t>김덕열 베드로</t>
  </si>
  <si>
    <t>신학생</t>
  </si>
  <si>
    <t xml:space="preserve">    비품</t>
  </si>
  <si>
    <t>특별헌금</t>
  </si>
  <si>
    <t>대림저금통</t>
  </si>
  <si>
    <t>제전비</t>
  </si>
  <si>
    <t>전교비</t>
  </si>
  <si>
    <t>단체보조비</t>
  </si>
  <si>
    <t>주일학교</t>
  </si>
  <si>
    <t>사제생활비</t>
  </si>
  <si>
    <t>수녀생활비</t>
  </si>
  <si>
    <t>급여</t>
  </si>
  <si>
    <t>평화방송1,644만/통일기금3,000만 남음</t>
  </si>
  <si>
    <t>평화방송,
통일기금</t>
  </si>
  <si>
    <t xml:space="preserve">김연화 데레사 </t>
  </si>
  <si>
    <t xml:space="preserve">한성익 스테파노 </t>
  </si>
  <si>
    <t>서정문 베르나르도</t>
  </si>
  <si>
    <t xml:space="preserve">김종하 베드로 </t>
  </si>
  <si>
    <t xml:space="preserve">김덕열 베드로 </t>
  </si>
  <si>
    <t xml:space="preserve">안준홍 라파엘 </t>
  </si>
  <si>
    <t xml:space="preserve">    성물판매</t>
  </si>
  <si>
    <t xml:space="preserve">                ◈ 1월 전입◈   </t>
  </si>
  <si>
    <t xml:space="preserve">          ◈ 2월 전례봉사 배정표 ◈   </t>
  </si>
  <si>
    <t>1월 수지보고</t>
  </si>
  <si>
    <t>내  역</t>
  </si>
  <si>
    <t>과  목</t>
  </si>
  <si>
    <t>수  입</t>
  </si>
  <si>
    <t>지  출</t>
  </si>
  <si>
    <t>합  계</t>
  </si>
  <si>
    <t>정기적금(시설)</t>
  </si>
  <si>
    <t>기타예금(적공,장학)</t>
  </si>
  <si>
    <t xml:space="preserve"> 신학생10만</t>
  </si>
  <si>
    <t>466건</t>
  </si>
  <si>
    <t>천주의모친 성모마리아대축일~연중제4주일</t>
  </si>
  <si>
    <t>18건</t>
  </si>
  <si>
    <t>구유예물</t>
  </si>
  <si>
    <t>적공189천원/노숙자50만(홍익여고)</t>
  </si>
  <si>
    <t xml:space="preserve"> 성소개발비1,675,000/장학기금1,250,000</t>
  </si>
  <si>
    <t>해외원조2차</t>
  </si>
  <si>
    <t>대림저금통</t>
  </si>
  <si>
    <t>성물판매 수입</t>
  </si>
  <si>
    <t>손님신부135만/설상차림30.5만/제병16.8,만</t>
  </si>
  <si>
    <t>교리반간식42만/커피14만/주보64.2만</t>
  </si>
  <si>
    <t>노인대학20만/제대회4만/청년사목15만/구반장간식6만/쌍투스1,2월24만/
청년교리13만/어린이복사17.5만/지휘자,반주자210만/길잡이9만/아뉴스21.6만</t>
  </si>
  <si>
    <t>유초등부</t>
  </si>
  <si>
    <t>2011년 잔금</t>
  </si>
  <si>
    <t>해외원조 교구송금</t>
  </si>
  <si>
    <t>빈첸시오회 송금</t>
  </si>
  <si>
    <t>성소후원회 송금</t>
  </si>
  <si>
    <t>사무장외3명</t>
  </si>
  <si>
    <t>봉사자 연수비</t>
  </si>
  <si>
    <t>프린터토너, 복사용지</t>
  </si>
  <si>
    <t>미사예물봉투</t>
  </si>
  <si>
    <t>시계벳터리,쓰레기봉투,전구,기름걸레,한모금컵,전구,화장지,램프</t>
  </si>
  <si>
    <t>도시가스 110만/전기119만/수도49만</t>
  </si>
  <si>
    <t>자동차세</t>
  </si>
  <si>
    <t>복사기,정수기</t>
  </si>
  <si>
    <t>엘리베이터,청소,전기안전,세콤</t>
  </si>
  <si>
    <t>웹하드사용료,인터넷,케이블,전화</t>
  </si>
  <si>
    <t>소방안전관리협회</t>
  </si>
  <si>
    <t>건강보험,연금, 고용보험</t>
  </si>
  <si>
    <t>관리소품</t>
  </si>
  <si>
    <t>천주의모친 성모마리아대축일~연중제4주일</t>
  </si>
  <si>
    <t>교육비</t>
  </si>
  <si>
    <t>사무용품비</t>
  </si>
  <si>
    <t>도서인쇄비</t>
  </si>
  <si>
    <t>소모품비</t>
  </si>
  <si>
    <t xml:space="preserve"> 수도광열비</t>
  </si>
  <si>
    <t>차량비</t>
  </si>
  <si>
    <t>통신비</t>
  </si>
  <si>
    <t>세금과공과</t>
  </si>
  <si>
    <t>복리후생비</t>
  </si>
  <si>
    <t>교구납부금</t>
  </si>
  <si>
    <t>교무금</t>
  </si>
  <si>
    <t>주일헌금</t>
  </si>
  <si>
    <t>감사헌금</t>
  </si>
  <si>
    <t>기타헌금</t>
  </si>
  <si>
    <t>특별헌금</t>
  </si>
  <si>
    <t>기타목적헌금</t>
  </si>
  <si>
    <t>성물판매</t>
  </si>
  <si>
    <t xml:space="preserve"> 임차,용역</t>
  </si>
  <si>
    <t>잡비</t>
  </si>
  <si>
    <t>해외원조2차헌금</t>
  </si>
  <si>
    <t>해외원조2차헌금 교구송금</t>
  </si>
  <si>
    <t>생활비/퇴직연금</t>
  </si>
  <si>
    <t>노인대학20만/제대회4만/청년사목15만/구반장간식6만/쌍투스1,2월24만/청년교리13만/어린이복사17.5만/
지휘자,반주자210만/길잡이9만/아뉴스21.6만</t>
  </si>
  <si>
    <t>사무장외3명/특별상여80만</t>
  </si>
  <si>
    <t>시계벳터리,쓰레기봉투,전구,기름걸레,한모금컵,
전구,화장지,램프</t>
  </si>
  <si>
    <t>2011년 성물수입</t>
  </si>
  <si>
    <t>건강보험,연금,고용보험</t>
  </si>
  <si>
    <t>대림저금통
138,310포함</t>
  </si>
  <si>
    <t>2012년 1월 수지보고</t>
  </si>
  <si>
    <t>2011년 잔금완납/2012년245,875,000남음</t>
  </si>
  <si>
    <t xml:space="preserve">기타예금 </t>
  </si>
  <si>
    <t>적     공</t>
  </si>
  <si>
    <t>장학기금</t>
  </si>
  <si>
    <t>성소개발비</t>
  </si>
  <si>
    <t>복사기,정수기,엘리베이터,청소,전기안전,세콤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</si>
</sst>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</numFmts>
  <fonts count="101">
    <font>
      <sz val="11"/>
      <color theme="1"/>
      <name val="Calibri"/>
      <family val="3"/>
    </font>
    <font>
      <sz val="11"/>
      <color indexed="8"/>
      <name val="돋움"/>
      <family val="3"/>
    </font>
    <font>
      <sz val="8"/>
      <name val="맑은 고딕"/>
      <family val="3"/>
    </font>
    <font>
      <sz val="9"/>
      <name val="돋움"/>
      <family val="3"/>
    </font>
    <font>
      <sz val="8"/>
      <name val="돋움"/>
      <family val="3"/>
    </font>
    <font>
      <sz val="8"/>
      <name val="Arial"/>
      <family val="2"/>
    </font>
    <font>
      <b/>
      <sz val="8"/>
      <name val="돋움"/>
      <family val="3"/>
    </font>
    <font>
      <b/>
      <sz val="11"/>
      <name val="바탕"/>
      <family val="1"/>
    </font>
    <font>
      <b/>
      <sz val="10"/>
      <name val="바탕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b/>
      <sz val="8"/>
      <name val="HY강M"/>
      <family val="1"/>
    </font>
    <font>
      <b/>
      <sz val="9"/>
      <name val="HY강M"/>
      <family val="1"/>
    </font>
    <font>
      <sz val="8"/>
      <name val="HY강M"/>
      <family val="1"/>
    </font>
    <font>
      <sz val="10"/>
      <name val="HY강M"/>
      <family val="1"/>
    </font>
    <font>
      <sz val="9"/>
      <name val="HY강M"/>
      <family val="1"/>
    </font>
    <font>
      <sz val="6"/>
      <name val="HY강M"/>
      <family val="1"/>
    </font>
    <font>
      <sz val="7"/>
      <name val="HY강M"/>
      <family val="1"/>
    </font>
    <font>
      <sz val="8"/>
      <color indexed="14"/>
      <name val="Arial"/>
      <family val="2"/>
    </font>
    <font>
      <sz val="9"/>
      <color indexed="11"/>
      <name val="Arial"/>
      <family val="2"/>
    </font>
    <font>
      <sz val="9"/>
      <color indexed="14"/>
      <name val="Arial"/>
      <family val="2"/>
    </font>
    <font>
      <b/>
      <sz val="9"/>
      <color indexed="14"/>
      <name val="HY강M"/>
      <family val="1"/>
    </font>
    <font>
      <b/>
      <sz val="10"/>
      <color indexed="14"/>
      <name val="HY강M"/>
      <family val="1"/>
    </font>
    <font>
      <sz val="11"/>
      <color indexed="8"/>
      <name val="맑은 고딕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9"/>
      <color indexed="8"/>
      <name val="맑은 고딕"/>
      <family val="3"/>
    </font>
    <font>
      <b/>
      <sz val="11"/>
      <color indexed="8"/>
      <name val="맑은 고딕"/>
      <family val="3"/>
    </font>
    <font>
      <b/>
      <sz val="9"/>
      <color indexed="8"/>
      <name val="HY강M"/>
      <family val="1"/>
    </font>
    <font>
      <sz val="9"/>
      <color indexed="8"/>
      <name val="HY강M"/>
      <family val="1"/>
    </font>
    <font>
      <sz val="8"/>
      <color indexed="8"/>
      <name val="맑은 고딕"/>
      <family val="3"/>
    </font>
    <font>
      <sz val="7"/>
      <color indexed="8"/>
      <name val="맑은 고딕"/>
      <family val="3"/>
    </font>
    <font>
      <sz val="10"/>
      <color indexed="8"/>
      <name val="맑은 고딕"/>
      <family val="3"/>
    </font>
    <font>
      <sz val="8"/>
      <color indexed="8"/>
      <name val="HY강M"/>
      <family val="1"/>
    </font>
    <font>
      <sz val="6"/>
      <color indexed="8"/>
      <name val="HY강M"/>
      <family val="1"/>
    </font>
    <font>
      <sz val="7"/>
      <color indexed="8"/>
      <name val="HY강M"/>
      <family val="1"/>
    </font>
    <font>
      <sz val="8"/>
      <color indexed="8"/>
      <name val="돋움"/>
      <family val="3"/>
    </font>
    <font>
      <sz val="7"/>
      <color indexed="8"/>
      <name val="돋움"/>
      <family val="3"/>
    </font>
    <font>
      <sz val="11"/>
      <color indexed="8"/>
      <name val="HY강M"/>
      <family val="1"/>
    </font>
    <font>
      <b/>
      <sz val="7"/>
      <color indexed="8"/>
      <name val="HY강M"/>
      <family val="1"/>
    </font>
    <font>
      <b/>
      <sz val="10"/>
      <color indexed="8"/>
      <name val="HY강M"/>
      <family val="1"/>
    </font>
    <font>
      <sz val="10"/>
      <color indexed="8"/>
      <name val="HY강M"/>
      <family val="1"/>
    </font>
    <font>
      <b/>
      <sz val="8"/>
      <color indexed="8"/>
      <name val="HY강M"/>
      <family val="1"/>
    </font>
    <font>
      <b/>
      <sz val="14"/>
      <color indexed="8"/>
      <name val="맑은 고딕"/>
      <family val="3"/>
    </font>
    <font>
      <b/>
      <sz val="14"/>
      <color indexed="8"/>
      <name val="HY강M"/>
      <family val="1"/>
    </font>
    <font>
      <b/>
      <sz val="12"/>
      <color indexed="8"/>
      <name val="맑은 고딕"/>
      <family val="3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sz val="9"/>
      <color theme="1"/>
      <name val="Calibri"/>
      <family val="3"/>
    </font>
    <font>
      <b/>
      <sz val="11"/>
      <color theme="1"/>
      <name val="Calibri"/>
      <family val="3"/>
    </font>
    <font>
      <b/>
      <sz val="9"/>
      <color theme="1"/>
      <name val="HY강M"/>
      <family val="1"/>
    </font>
    <font>
      <sz val="9"/>
      <color theme="1"/>
      <name val="HY강M"/>
      <family val="1"/>
    </font>
    <font>
      <sz val="8"/>
      <color theme="1"/>
      <name val="Calibri"/>
      <family val="3"/>
    </font>
    <font>
      <sz val="8"/>
      <name val="Calibri"/>
      <family val="3"/>
    </font>
    <font>
      <sz val="7"/>
      <color theme="1"/>
      <name val="Calibri"/>
      <family val="3"/>
    </font>
    <font>
      <sz val="10"/>
      <color theme="1"/>
      <name val="Calibri"/>
      <family val="3"/>
    </font>
    <font>
      <sz val="8"/>
      <color theme="1"/>
      <name val="HY강M"/>
      <family val="1"/>
    </font>
    <font>
      <sz val="6"/>
      <color theme="1"/>
      <name val="HY강M"/>
      <family val="1"/>
    </font>
    <font>
      <sz val="7"/>
      <color theme="1"/>
      <name val="HY강M"/>
      <family val="1"/>
    </font>
    <font>
      <sz val="8"/>
      <color theme="1"/>
      <name val="돋움"/>
      <family val="3"/>
    </font>
    <font>
      <sz val="7"/>
      <color theme="1"/>
      <name val="돋움"/>
      <family val="3"/>
    </font>
    <font>
      <sz val="11"/>
      <color theme="1"/>
      <name val="HY강M"/>
      <family val="1"/>
    </font>
    <font>
      <b/>
      <sz val="7"/>
      <color theme="1"/>
      <name val="HY강M"/>
      <family val="1"/>
    </font>
    <font>
      <b/>
      <sz val="10"/>
      <color theme="1"/>
      <name val="HY강M"/>
      <family val="1"/>
    </font>
    <font>
      <sz val="10"/>
      <color rgb="FF000000"/>
      <name val="HY강M"/>
      <family val="1"/>
    </font>
    <font>
      <sz val="10"/>
      <color theme="1"/>
      <name val="HY강M"/>
      <family val="1"/>
    </font>
    <font>
      <b/>
      <sz val="8"/>
      <color theme="1"/>
      <name val="HY강M"/>
      <family val="1"/>
    </font>
    <font>
      <b/>
      <sz val="14"/>
      <color theme="1"/>
      <name val="Calibri"/>
      <family val="3"/>
    </font>
    <font>
      <b/>
      <sz val="14"/>
      <color theme="1"/>
      <name val="HY강M"/>
      <family val="1"/>
    </font>
    <font>
      <b/>
      <sz val="12"/>
      <color theme="1"/>
      <name val="Calibri"/>
      <family val="3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/>
      <top style="medium"/>
      <bottom/>
    </border>
    <border>
      <left style="medium"/>
      <right/>
      <top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 style="thin">
        <color rgb="FF000000"/>
      </right>
      <top/>
      <bottom/>
    </border>
    <border>
      <left style="thin">
        <color rgb="FF000000"/>
      </left>
      <right style="medium"/>
      <top/>
      <bottom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  <border>
      <left/>
      <right style="medium"/>
      <top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/>
      <right/>
      <top style="thin">
        <color indexed="10"/>
      </top>
      <bottom style="thin">
        <color indexed="10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>
        <color indexed="10"/>
      </left>
      <right style="thin">
        <color indexed="10"/>
      </right>
      <top/>
      <bottom style="thin">
        <color indexed="10"/>
      </bottom>
    </border>
    <border>
      <left/>
      <right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31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32" borderId="0" applyNumberFormat="0" applyBorder="0" applyAlignment="0" applyProtection="0"/>
    <xf numFmtId="0" fontId="7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9"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78" fillId="0" borderId="10" xfId="0" applyFont="1" applyBorder="1" applyAlignment="1">
      <alignment vertical="center"/>
    </xf>
    <xf numFmtId="3" fontId="78" fillId="0" borderId="10" xfId="0" applyNumberFormat="1" applyFont="1" applyBorder="1" applyAlignment="1">
      <alignment vertical="center"/>
    </xf>
    <xf numFmtId="3" fontId="78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176" fontId="11" fillId="0" borderId="10" xfId="0" applyNumberFormat="1" applyFont="1" applyFill="1" applyBorder="1" applyAlignment="1" applyProtection="1">
      <alignment vertical="center"/>
      <protection/>
    </xf>
    <xf numFmtId="0" fontId="79" fillId="0" borderId="0" xfId="0" applyFont="1" applyBorder="1" applyAlignment="1">
      <alignment horizontal="center" vertical="center"/>
    </xf>
    <xf numFmtId="176" fontId="13" fillId="33" borderId="11" xfId="0" applyNumberFormat="1" applyFont="1" applyFill="1" applyBorder="1" applyAlignment="1" applyProtection="1">
      <alignment horizontal="center" vertical="center"/>
      <protection/>
    </xf>
    <xf numFmtId="176" fontId="80" fillId="33" borderId="12" xfId="0" applyNumberFormat="1" applyFont="1" applyFill="1" applyBorder="1" applyAlignment="1" applyProtection="1">
      <alignment horizontal="center" vertical="center"/>
      <protection/>
    </xf>
    <xf numFmtId="176" fontId="13" fillId="33" borderId="13" xfId="0" applyNumberFormat="1" applyFont="1" applyFill="1" applyBorder="1" applyAlignment="1" applyProtection="1">
      <alignment horizontal="center" vertical="center"/>
      <protection/>
    </xf>
    <xf numFmtId="176" fontId="13" fillId="34" borderId="14" xfId="0" applyNumberFormat="1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>
      <alignment horizontal="center" vertical="center"/>
    </xf>
    <xf numFmtId="177" fontId="13" fillId="0" borderId="16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3" fontId="14" fillId="0" borderId="18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3" fontId="81" fillId="0" borderId="20" xfId="0" applyNumberFormat="1" applyFont="1" applyBorder="1" applyAlignment="1">
      <alignment vertical="center"/>
    </xf>
    <xf numFmtId="0" fontId="81" fillId="0" borderId="20" xfId="0" applyFont="1" applyBorder="1" applyAlignment="1">
      <alignment vertical="center"/>
    </xf>
    <xf numFmtId="3" fontId="81" fillId="0" borderId="10" xfId="0" applyNumberFormat="1" applyFont="1" applyBorder="1" applyAlignment="1">
      <alignment vertical="center"/>
    </xf>
    <xf numFmtId="3" fontId="81" fillId="0" borderId="10" xfId="0" applyNumberFormat="1" applyFont="1" applyBorder="1" applyAlignment="1">
      <alignment horizontal="right" vertical="center"/>
    </xf>
    <xf numFmtId="0" fontId="17" fillId="0" borderId="21" xfId="0" applyFont="1" applyFill="1" applyBorder="1" applyAlignment="1">
      <alignment vertical="center" wrapText="1"/>
    </xf>
    <xf numFmtId="0" fontId="12" fillId="0" borderId="22" xfId="0" applyFont="1" applyFill="1" applyBorder="1" applyAlignment="1" applyProtection="1">
      <alignment horizontal="center" vertical="center"/>
      <protection/>
    </xf>
    <xf numFmtId="177" fontId="18" fillId="0" borderId="23" xfId="0" applyNumberFormat="1" applyFont="1" applyFill="1" applyBorder="1" applyAlignment="1">
      <alignment horizontal="center" vertical="center"/>
    </xf>
    <xf numFmtId="3" fontId="18" fillId="0" borderId="24" xfId="0" applyNumberFormat="1" applyFont="1" applyFill="1" applyBorder="1" applyAlignment="1">
      <alignment horizontal="left" vertical="center"/>
    </xf>
    <xf numFmtId="177" fontId="14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77" fontId="78" fillId="0" borderId="10" xfId="0" applyNumberFormat="1" applyFont="1" applyBorder="1" applyAlignment="1">
      <alignment vertical="center"/>
    </xf>
    <xf numFmtId="177" fontId="82" fillId="0" borderId="10" xfId="0" applyNumberFormat="1" applyFont="1" applyBorder="1" applyAlignment="1">
      <alignment vertical="center"/>
    </xf>
    <xf numFmtId="177" fontId="78" fillId="0" borderId="10" xfId="0" applyNumberFormat="1" applyFont="1" applyBorder="1" applyAlignment="1">
      <alignment vertical="center"/>
    </xf>
    <xf numFmtId="0" fontId="78" fillId="0" borderId="0" xfId="0" applyFont="1" applyAlignment="1">
      <alignment vertical="center"/>
    </xf>
    <xf numFmtId="177" fontId="82" fillId="0" borderId="10" xfId="0" applyNumberFormat="1" applyFont="1" applyBorder="1" applyAlignment="1">
      <alignment vertical="center"/>
    </xf>
    <xf numFmtId="177" fontId="5" fillId="0" borderId="10" xfId="0" applyNumberFormat="1" applyFont="1" applyFill="1" applyBorder="1" applyAlignment="1" applyProtection="1">
      <alignment horizontal="right" vertical="center"/>
      <protection/>
    </xf>
    <xf numFmtId="177" fontId="4" fillId="0" borderId="10" xfId="0" applyNumberFormat="1" applyFont="1" applyFill="1" applyBorder="1" applyAlignment="1" applyProtection="1">
      <alignment horizontal="right" vertical="center"/>
      <protection/>
    </xf>
    <xf numFmtId="177" fontId="83" fillId="0" borderId="10" xfId="0" applyNumberFormat="1" applyFont="1" applyFill="1" applyBorder="1" applyAlignment="1" applyProtection="1">
      <alignment horizontal="left" vertical="center"/>
      <protection/>
    </xf>
    <xf numFmtId="0" fontId="6" fillId="35" borderId="10" xfId="0" applyFont="1" applyFill="1" applyBorder="1" applyAlignment="1" applyProtection="1">
      <alignment horizontal="left" vertical="center"/>
      <protection/>
    </xf>
    <xf numFmtId="0" fontId="82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78" fillId="0" borderId="10" xfId="0" applyNumberFormat="1" applyFont="1" applyBorder="1" applyAlignment="1">
      <alignment horizontal="left" vertical="center"/>
    </xf>
    <xf numFmtId="0" fontId="84" fillId="0" borderId="10" xfId="0" applyFont="1" applyBorder="1" applyAlignment="1">
      <alignment vertical="center" wrapText="1"/>
    </xf>
    <xf numFmtId="0" fontId="0" fillId="36" borderId="10" xfId="0" applyFill="1" applyBorder="1" applyAlignment="1">
      <alignment horizontal="left" vertical="center"/>
    </xf>
    <xf numFmtId="0" fontId="84" fillId="0" borderId="10" xfId="0" applyFont="1" applyBorder="1" applyAlignment="1">
      <alignment vertical="center"/>
    </xf>
    <xf numFmtId="0" fontId="84" fillId="0" borderId="10" xfId="0" applyFont="1" applyBorder="1" applyAlignment="1">
      <alignment vertical="center"/>
    </xf>
    <xf numFmtId="0" fontId="82" fillId="0" borderId="10" xfId="0" applyFont="1" applyBorder="1" applyAlignment="1">
      <alignment vertical="center"/>
    </xf>
    <xf numFmtId="0" fontId="83" fillId="37" borderId="10" xfId="0" applyFont="1" applyFill="1" applyBorder="1" applyAlignment="1">
      <alignment horizontal="center" vertical="center"/>
    </xf>
    <xf numFmtId="0" fontId="84" fillId="0" borderId="10" xfId="0" applyFont="1" applyBorder="1" applyAlignment="1">
      <alignment vertical="center" wrapText="1"/>
    </xf>
    <xf numFmtId="176" fontId="5" fillId="38" borderId="10" xfId="0" applyNumberFormat="1" applyFont="1" applyFill="1" applyBorder="1" applyAlignment="1" applyProtection="1">
      <alignment horizontal="center" vertical="center"/>
      <protection/>
    </xf>
    <xf numFmtId="0" fontId="82" fillId="0" borderId="10" xfId="0" applyFont="1" applyBorder="1" applyAlignment="1">
      <alignment horizontal="center" vertical="center"/>
    </xf>
    <xf numFmtId="176" fontId="5" fillId="0" borderId="10" xfId="0" applyNumberFormat="1" applyFont="1" applyFill="1" applyBorder="1" applyAlignment="1" applyProtection="1">
      <alignment horizontal="left" vertical="center"/>
      <protection/>
    </xf>
    <xf numFmtId="176" fontId="5" fillId="0" borderId="10" xfId="0" applyNumberFormat="1" applyFont="1" applyFill="1" applyBorder="1" applyAlignment="1" applyProtection="1">
      <alignment horizontal="right" vertical="center"/>
      <protection/>
    </xf>
    <xf numFmtId="176" fontId="19" fillId="0" borderId="10" xfId="0" applyNumberFormat="1" applyFont="1" applyFill="1" applyBorder="1" applyAlignment="1" applyProtection="1">
      <alignment horizontal="right" vertical="center"/>
      <protection/>
    </xf>
    <xf numFmtId="176" fontId="85" fillId="36" borderId="10" xfId="0" applyNumberFormat="1" applyFont="1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78" fillId="36" borderId="10" xfId="0" applyFont="1" applyFill="1" applyBorder="1" applyAlignment="1">
      <alignment vertical="center"/>
    </xf>
    <xf numFmtId="176" fontId="5" fillId="38" borderId="0" xfId="0" applyNumberFormat="1" applyFont="1" applyFill="1" applyBorder="1" applyAlignment="1" applyProtection="1">
      <alignment horizontal="center" vertical="center"/>
      <protection/>
    </xf>
    <xf numFmtId="0" fontId="83" fillId="37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 applyProtection="1">
      <alignment horizontal="left" vertical="center"/>
      <protection/>
    </xf>
    <xf numFmtId="176" fontId="5" fillId="0" borderId="0" xfId="0" applyNumberFormat="1" applyFont="1" applyFill="1" applyBorder="1" applyAlignment="1" applyProtection="1">
      <alignment horizontal="right" vertical="center"/>
      <protection/>
    </xf>
    <xf numFmtId="176" fontId="19" fillId="0" borderId="0" xfId="0" applyNumberFormat="1" applyFont="1" applyFill="1" applyBorder="1" applyAlignment="1" applyProtection="1">
      <alignment horizontal="right" vertical="center"/>
      <protection/>
    </xf>
    <xf numFmtId="0" fontId="86" fillId="0" borderId="23" xfId="0" applyFont="1" applyBorder="1" applyAlignment="1">
      <alignment vertical="center"/>
    </xf>
    <xf numFmtId="0" fontId="13" fillId="0" borderId="26" xfId="0" applyFont="1" applyBorder="1" applyAlignment="1">
      <alignment horizontal="center" vertical="center"/>
    </xf>
    <xf numFmtId="0" fontId="82" fillId="0" borderId="0" xfId="0" applyFont="1" applyAlignment="1">
      <alignment horizontal="left" vertical="center"/>
    </xf>
    <xf numFmtId="0" fontId="87" fillId="0" borderId="27" xfId="0" applyFont="1" applyBorder="1" applyAlignment="1">
      <alignment vertical="center" wrapText="1"/>
    </xf>
    <xf numFmtId="0" fontId="88" fillId="0" borderId="25" xfId="0" applyFont="1" applyBorder="1" applyAlignment="1">
      <alignment vertical="center"/>
    </xf>
    <xf numFmtId="176" fontId="89" fillId="0" borderId="0" xfId="0" applyNumberFormat="1" applyFont="1" applyAlignment="1">
      <alignment vertical="center"/>
    </xf>
    <xf numFmtId="176" fontId="90" fillId="0" borderId="0" xfId="0" applyNumberFormat="1" applyFont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6" fillId="36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 applyProtection="1">
      <alignment horizontal="center" vertical="center"/>
      <protection/>
    </xf>
    <xf numFmtId="177" fontId="86" fillId="0" borderId="10" xfId="0" applyNumberFormat="1" applyFont="1" applyBorder="1" applyAlignment="1">
      <alignment horizontal="center" vertical="center"/>
    </xf>
    <xf numFmtId="177" fontId="14" fillId="0" borderId="10" xfId="0" applyNumberFormat="1" applyFont="1" applyFill="1" applyBorder="1" applyAlignment="1" applyProtection="1">
      <alignment horizontal="center" vertical="center"/>
      <protection/>
    </xf>
    <xf numFmtId="0" fontId="91" fillId="36" borderId="10" xfId="0" applyFont="1" applyFill="1" applyBorder="1" applyAlignment="1">
      <alignment horizontal="center" vertical="center"/>
    </xf>
    <xf numFmtId="176" fontId="14" fillId="0" borderId="10" xfId="0" applyNumberFormat="1" applyFont="1" applyFill="1" applyBorder="1" applyAlignment="1" applyProtection="1">
      <alignment horizontal="left" vertical="center"/>
      <protection/>
    </xf>
    <xf numFmtId="0" fontId="86" fillId="0" borderId="10" xfId="0" applyFont="1" applyBorder="1" applyAlignment="1">
      <alignment horizontal="left" vertical="center"/>
    </xf>
    <xf numFmtId="3" fontId="86" fillId="0" borderId="10" xfId="0" applyNumberFormat="1" applyFont="1" applyBorder="1" applyAlignment="1">
      <alignment horizontal="left" vertical="center"/>
    </xf>
    <xf numFmtId="0" fontId="88" fillId="0" borderId="22" xfId="0" applyFont="1" applyBorder="1" applyAlignment="1">
      <alignment horizontal="center" vertical="center" wrapText="1"/>
    </xf>
    <xf numFmtId="176" fontId="20" fillId="33" borderId="28" xfId="0" applyNumberFormat="1" applyFont="1" applyFill="1" applyBorder="1" applyAlignment="1" applyProtection="1">
      <alignment horizontal="center" vertical="center"/>
      <protection/>
    </xf>
    <xf numFmtId="176" fontId="21" fillId="0" borderId="29" xfId="0" applyNumberFormat="1" applyFont="1" applyFill="1" applyBorder="1" applyAlignment="1" applyProtection="1">
      <alignment horizontal="right" vertical="top"/>
      <protection/>
    </xf>
    <xf numFmtId="176" fontId="21" fillId="0" borderId="29" xfId="0" applyNumberFormat="1" applyFont="1" applyFill="1" applyBorder="1" applyAlignment="1" applyProtection="1">
      <alignment horizontal="left" vertical="top"/>
      <protection/>
    </xf>
    <xf numFmtId="176" fontId="11" fillId="0" borderId="29" xfId="0" applyNumberFormat="1" applyFont="1" applyFill="1" applyBorder="1" applyAlignment="1" applyProtection="1">
      <alignment horizontal="right" vertical="top"/>
      <protection/>
    </xf>
    <xf numFmtId="176" fontId="11" fillId="0" borderId="29" xfId="0" applyNumberFormat="1" applyFont="1" applyFill="1" applyBorder="1" applyAlignment="1" applyProtection="1">
      <alignment horizontal="left" vertical="top"/>
      <protection/>
    </xf>
    <xf numFmtId="176" fontId="13" fillId="33" borderId="30" xfId="0" applyNumberFormat="1" applyFont="1" applyFill="1" applyBorder="1" applyAlignment="1" applyProtection="1">
      <alignment horizontal="center" vertical="center"/>
      <protection/>
    </xf>
    <xf numFmtId="0" fontId="88" fillId="0" borderId="27" xfId="0" applyFont="1" applyBorder="1" applyAlignment="1">
      <alignment vertical="center"/>
    </xf>
    <xf numFmtId="176" fontId="92" fillId="33" borderId="31" xfId="0" applyNumberFormat="1" applyFont="1" applyFill="1" applyBorder="1" applyAlignment="1" applyProtection="1">
      <alignment horizontal="center" vertical="center"/>
      <protection/>
    </xf>
    <xf numFmtId="176" fontId="12" fillId="34" borderId="14" xfId="0" applyNumberFormat="1" applyFont="1" applyFill="1" applyBorder="1" applyAlignment="1" applyProtection="1">
      <alignment horizontal="center" vertical="center"/>
      <protection/>
    </xf>
    <xf numFmtId="176" fontId="16" fillId="0" borderId="10" xfId="0" applyNumberFormat="1" applyFont="1" applyFill="1" applyBorder="1" applyAlignment="1" applyProtection="1">
      <alignment horizontal="right" vertical="center"/>
      <protection/>
    </xf>
    <xf numFmtId="0" fontId="86" fillId="0" borderId="10" xfId="0" applyFont="1" applyBorder="1" applyAlignment="1">
      <alignment vertical="center"/>
    </xf>
    <xf numFmtId="0" fontId="12" fillId="35" borderId="10" xfId="0" applyFont="1" applyFill="1" applyBorder="1" applyAlignment="1" applyProtection="1">
      <alignment horizontal="left" vertical="center"/>
      <protection/>
    </xf>
    <xf numFmtId="0" fontId="88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left" vertical="center"/>
    </xf>
    <xf numFmtId="176" fontId="93" fillId="36" borderId="10" xfId="0" applyNumberFormat="1" applyFont="1" applyFill="1" applyBorder="1" applyAlignment="1">
      <alignment horizontal="center" vertical="center"/>
    </xf>
    <xf numFmtId="0" fontId="94" fillId="0" borderId="32" xfId="0" applyFont="1" applyBorder="1" applyAlignment="1">
      <alignment horizontal="center" vertical="center" wrapText="1"/>
    </xf>
    <xf numFmtId="0" fontId="94" fillId="0" borderId="33" xfId="0" applyFont="1" applyBorder="1" applyAlignment="1">
      <alignment horizontal="center" vertical="center" wrapText="1"/>
    </xf>
    <xf numFmtId="0" fontId="94" fillId="0" borderId="34" xfId="0" applyFont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94" fillId="0" borderId="35" xfId="0" applyFont="1" applyBorder="1" applyAlignment="1">
      <alignment horizontal="center" vertical="center" wrapText="1"/>
    </xf>
    <xf numFmtId="0" fontId="94" fillId="0" borderId="36" xfId="0" applyFont="1" applyBorder="1" applyAlignment="1">
      <alignment horizontal="center" vertical="center" wrapText="1"/>
    </xf>
    <xf numFmtId="0" fontId="94" fillId="0" borderId="37" xfId="0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78" fontId="94" fillId="0" borderId="40" xfId="0" applyNumberFormat="1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0" fontId="95" fillId="0" borderId="42" xfId="0" applyFont="1" applyBorder="1" applyAlignment="1">
      <alignment vertical="center" wrapText="1"/>
    </xf>
    <xf numFmtId="0" fontId="94" fillId="0" borderId="43" xfId="0" applyFont="1" applyBorder="1" applyAlignment="1">
      <alignment horizontal="center" vertical="center" wrapText="1"/>
    </xf>
    <xf numFmtId="0" fontId="95" fillId="0" borderId="44" xfId="0" applyFont="1" applyBorder="1" applyAlignment="1">
      <alignment vertical="center" wrapText="1"/>
    </xf>
    <xf numFmtId="0" fontId="94" fillId="0" borderId="45" xfId="0" applyFont="1" applyBorder="1" applyAlignment="1">
      <alignment horizontal="center" vertical="center" wrapText="1"/>
    </xf>
    <xf numFmtId="0" fontId="94" fillId="0" borderId="46" xfId="0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/>
    </xf>
    <xf numFmtId="0" fontId="95" fillId="0" borderId="10" xfId="0" applyFont="1" applyBorder="1" applyAlignment="1">
      <alignment horizontal="center" vertical="center"/>
    </xf>
    <xf numFmtId="176" fontId="96" fillId="0" borderId="10" xfId="0" applyNumberFormat="1" applyFont="1" applyBorder="1" applyAlignment="1">
      <alignment vertical="center"/>
    </xf>
    <xf numFmtId="176" fontId="96" fillId="0" borderId="10" xfId="0" applyNumberFormat="1" applyFont="1" applyBorder="1" applyAlignment="1">
      <alignment horizontal="right" vertical="center"/>
    </xf>
    <xf numFmtId="176" fontId="16" fillId="0" borderId="10" xfId="0" applyNumberFormat="1" applyFont="1" applyFill="1" applyBorder="1" applyAlignment="1" applyProtection="1">
      <alignment horizontal="left" vertical="center"/>
      <protection/>
    </xf>
    <xf numFmtId="176" fontId="16" fillId="0" borderId="10" xfId="0" applyNumberFormat="1" applyFont="1" applyFill="1" applyBorder="1" applyAlignment="1" applyProtection="1">
      <alignment vertical="center"/>
      <protection/>
    </xf>
    <xf numFmtId="0" fontId="91" fillId="0" borderId="10" xfId="0" applyFont="1" applyBorder="1" applyAlignment="1">
      <alignment vertical="center"/>
    </xf>
    <xf numFmtId="176" fontId="23" fillId="0" borderId="10" xfId="0" applyNumberFormat="1" applyFont="1" applyFill="1" applyBorder="1" applyAlignment="1" applyProtection="1">
      <alignment horizontal="center" vertical="center"/>
      <protection/>
    </xf>
    <xf numFmtId="176" fontId="22" fillId="0" borderId="10" xfId="0" applyNumberFormat="1" applyFont="1" applyFill="1" applyBorder="1" applyAlignment="1" applyProtection="1">
      <alignment horizontal="center" vertical="center"/>
      <protection/>
    </xf>
    <xf numFmtId="0" fontId="86" fillId="36" borderId="10" xfId="0" applyFont="1" applyFill="1" applyBorder="1" applyAlignment="1">
      <alignment horizontal="left" vertical="center"/>
    </xf>
    <xf numFmtId="176" fontId="16" fillId="36" borderId="10" xfId="0" applyNumberFormat="1" applyFont="1" applyFill="1" applyBorder="1" applyAlignment="1" applyProtection="1">
      <alignment horizontal="left" vertical="center"/>
      <protection/>
    </xf>
    <xf numFmtId="176" fontId="16" fillId="36" borderId="10" xfId="0" applyNumberFormat="1" applyFont="1" applyFill="1" applyBorder="1" applyAlignment="1" applyProtection="1">
      <alignment vertical="center"/>
      <protection/>
    </xf>
    <xf numFmtId="176" fontId="16" fillId="36" borderId="10" xfId="0" applyNumberFormat="1" applyFont="1" applyFill="1" applyBorder="1" applyAlignment="1" applyProtection="1">
      <alignment horizontal="right" vertical="center"/>
      <protection/>
    </xf>
    <xf numFmtId="0" fontId="86" fillId="36" borderId="10" xfId="0" applyFont="1" applyFill="1" applyBorder="1" applyAlignment="1">
      <alignment vertical="center"/>
    </xf>
    <xf numFmtId="176" fontId="14" fillId="0" borderId="10" xfId="0" applyNumberFormat="1" applyFont="1" applyFill="1" applyBorder="1" applyAlignment="1" applyProtection="1">
      <alignment vertical="center"/>
      <protection/>
    </xf>
    <xf numFmtId="0" fontId="86" fillId="0" borderId="27" xfId="0" applyFont="1" applyBorder="1" applyAlignment="1">
      <alignment vertical="center"/>
    </xf>
    <xf numFmtId="0" fontId="13" fillId="0" borderId="47" xfId="0" applyFont="1" applyBorder="1" applyAlignment="1">
      <alignment horizontal="center" vertical="center"/>
    </xf>
    <xf numFmtId="176" fontId="14" fillId="0" borderId="19" xfId="0" applyNumberFormat="1" applyFont="1" applyFill="1" applyBorder="1" applyAlignment="1" applyProtection="1">
      <alignment horizontal="center" vertical="center"/>
      <protection/>
    </xf>
    <xf numFmtId="0" fontId="88" fillId="0" borderId="27" xfId="0" applyFont="1" applyBorder="1" applyAlignment="1">
      <alignment vertical="center" wrapText="1"/>
    </xf>
    <xf numFmtId="176" fontId="14" fillId="0" borderId="48" xfId="0" applyNumberFormat="1" applyFont="1" applyFill="1" applyBorder="1" applyAlignment="1" applyProtection="1">
      <alignment horizontal="center" vertical="center"/>
      <protection/>
    </xf>
    <xf numFmtId="0" fontId="86" fillId="0" borderId="27" xfId="0" applyFont="1" applyBorder="1" applyAlignment="1">
      <alignment horizontal="left" vertical="center"/>
    </xf>
    <xf numFmtId="0" fontId="86" fillId="0" borderId="49" xfId="0" applyFont="1" applyBorder="1" applyAlignment="1">
      <alignment horizontal="left" vertical="center"/>
    </xf>
    <xf numFmtId="0" fontId="86" fillId="0" borderId="27" xfId="0" applyFont="1" applyBorder="1" applyAlignment="1">
      <alignment vertical="center" wrapText="1"/>
    </xf>
    <xf numFmtId="0" fontId="97" fillId="0" borderId="0" xfId="0" applyFont="1" applyBorder="1" applyAlignment="1">
      <alignment horizontal="center" vertical="center"/>
    </xf>
    <xf numFmtId="177" fontId="7" fillId="0" borderId="0" xfId="0" applyNumberFormat="1" applyFont="1" applyFill="1" applyBorder="1" applyAlignment="1" applyProtection="1">
      <alignment horizontal="left" vertical="center"/>
      <protection/>
    </xf>
    <xf numFmtId="177" fontId="8" fillId="0" borderId="0" xfId="0" applyNumberFormat="1" applyFont="1" applyFill="1" applyBorder="1" applyAlignment="1" applyProtection="1">
      <alignment horizontal="left" vertical="center"/>
      <protection/>
    </xf>
    <xf numFmtId="177" fontId="7" fillId="0" borderId="0" xfId="0" applyNumberFormat="1" applyFont="1" applyFill="1" applyBorder="1" applyAlignment="1">
      <alignment horizontal="left" vertical="center"/>
    </xf>
    <xf numFmtId="176" fontId="14" fillId="0" borderId="50" xfId="0" applyNumberFormat="1" applyFont="1" applyFill="1" applyBorder="1" applyAlignment="1" applyProtection="1">
      <alignment horizontal="center" vertical="center"/>
      <protection/>
    </xf>
    <xf numFmtId="176" fontId="14" fillId="0" borderId="51" xfId="0" applyNumberFormat="1" applyFont="1" applyFill="1" applyBorder="1" applyAlignment="1" applyProtection="1">
      <alignment horizontal="center" vertical="center"/>
      <protection/>
    </xf>
    <xf numFmtId="176" fontId="16" fillId="0" borderId="52" xfId="0" applyNumberFormat="1" applyFont="1" applyFill="1" applyBorder="1" applyAlignment="1" applyProtection="1">
      <alignment horizontal="right" vertical="center"/>
      <protection/>
    </xf>
    <xf numFmtId="176" fontId="16" fillId="0" borderId="53" xfId="0" applyNumberFormat="1" applyFont="1" applyFill="1" applyBorder="1" applyAlignment="1" applyProtection="1">
      <alignment horizontal="right" vertical="center"/>
      <protection/>
    </xf>
    <xf numFmtId="0" fontId="87" fillId="0" borderId="49" xfId="0" applyFont="1" applyBorder="1" applyAlignment="1">
      <alignment horizontal="center" vertical="center" wrapText="1"/>
    </xf>
    <xf numFmtId="0" fontId="87" fillId="0" borderId="54" xfId="0" applyFont="1" applyBorder="1" applyAlignment="1">
      <alignment horizontal="center" vertical="center" wrapText="1"/>
    </xf>
    <xf numFmtId="176" fontId="13" fillId="0" borderId="55" xfId="0" applyNumberFormat="1" applyFont="1" applyFill="1" applyBorder="1" applyAlignment="1" applyProtection="1">
      <alignment horizontal="center" vertical="center"/>
      <protection/>
    </xf>
    <xf numFmtId="176" fontId="13" fillId="0" borderId="56" xfId="0" applyNumberFormat="1" applyFont="1" applyFill="1" applyBorder="1" applyAlignment="1" applyProtection="1">
      <alignment horizontal="center" vertical="center"/>
      <protection/>
    </xf>
    <xf numFmtId="176" fontId="12" fillId="0" borderId="55" xfId="0" applyNumberFormat="1" applyFont="1" applyFill="1" applyBorder="1" applyAlignment="1" applyProtection="1">
      <alignment horizontal="center" vertical="center"/>
      <protection/>
    </xf>
    <xf numFmtId="176" fontId="12" fillId="0" borderId="56" xfId="0" applyNumberFormat="1" applyFont="1" applyFill="1" applyBorder="1" applyAlignment="1" applyProtection="1">
      <alignment horizontal="center" vertical="center"/>
      <protection/>
    </xf>
    <xf numFmtId="176" fontId="20" fillId="33" borderId="57" xfId="0" applyNumberFormat="1" applyFont="1" applyFill="1" applyBorder="1" applyAlignment="1" applyProtection="1">
      <alignment horizontal="center" vertical="center"/>
      <protection/>
    </xf>
    <xf numFmtId="176" fontId="20" fillId="33" borderId="58" xfId="0" applyNumberFormat="1" applyFont="1" applyFill="1" applyBorder="1" applyAlignment="1" applyProtection="1">
      <alignment horizontal="center" vertical="center"/>
      <protection/>
    </xf>
    <xf numFmtId="176" fontId="20" fillId="33" borderId="59" xfId="0" applyNumberFormat="1" applyFont="1" applyFill="1" applyBorder="1" applyAlignment="1" applyProtection="1">
      <alignment horizontal="center" vertical="center"/>
      <protection/>
    </xf>
    <xf numFmtId="176" fontId="20" fillId="33" borderId="60" xfId="0" applyNumberFormat="1" applyFont="1" applyFill="1" applyBorder="1" applyAlignment="1" applyProtection="1">
      <alignment horizontal="center" vertical="center"/>
      <protection/>
    </xf>
    <xf numFmtId="176" fontId="20" fillId="33" borderId="61" xfId="0" applyNumberFormat="1" applyFont="1" applyFill="1" applyBorder="1" applyAlignment="1" applyProtection="1">
      <alignment horizontal="center" vertical="center"/>
      <protection/>
    </xf>
    <xf numFmtId="0" fontId="98" fillId="0" borderId="62" xfId="0" applyFont="1" applyBorder="1" applyAlignment="1">
      <alignment horizontal="center" vertical="center"/>
    </xf>
    <xf numFmtId="0" fontId="99" fillId="0" borderId="62" xfId="0" applyFont="1" applyBorder="1" applyAlignment="1">
      <alignment horizontal="center" vertical="center"/>
    </xf>
    <xf numFmtId="176" fontId="16" fillId="0" borderId="17" xfId="0" applyNumberFormat="1" applyFont="1" applyBorder="1" applyAlignment="1">
      <alignment horizontal="center" vertical="center"/>
    </xf>
    <xf numFmtId="176" fontId="16" fillId="0" borderId="63" xfId="0" applyNumberFormat="1" applyFont="1" applyBorder="1" applyAlignment="1">
      <alignment horizontal="center" vertical="center"/>
    </xf>
    <xf numFmtId="3" fontId="81" fillId="0" borderId="21" xfId="0" applyNumberFormat="1" applyFont="1" applyBorder="1" applyAlignment="1">
      <alignment horizontal="center" vertical="center"/>
    </xf>
    <xf numFmtId="3" fontId="81" fillId="0" borderId="64" xfId="0" applyNumberFormat="1" applyFont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center" vertical="center"/>
    </xf>
    <xf numFmtId="177" fontId="15" fillId="0" borderId="23" xfId="0" applyNumberFormat="1" applyFont="1" applyBorder="1" applyAlignment="1">
      <alignment horizontal="center" vertical="center"/>
    </xf>
    <xf numFmtId="177" fontId="16" fillId="0" borderId="24" xfId="0" applyNumberFormat="1" applyFont="1" applyFill="1" applyBorder="1" applyAlignment="1" applyProtection="1">
      <alignment horizontal="center" vertical="center"/>
      <protection/>
    </xf>
    <xf numFmtId="177" fontId="16" fillId="0" borderId="65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640;&#126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전입"/>
      <sheetName val="전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H38" sqref="H38"/>
    </sheetView>
  </sheetViews>
  <sheetFormatPr defaultColWidth="9.140625" defaultRowHeight="15"/>
  <cols>
    <col min="1" max="1" width="9.140625" style="0" customWidth="1"/>
    <col min="2" max="2" width="8.7109375" style="0" customWidth="1"/>
    <col min="3" max="3" width="25.00390625" style="0" customWidth="1"/>
    <col min="4" max="4" width="9.00390625" style="0" customWidth="1"/>
    <col min="5" max="5" width="8.140625" style="0" customWidth="1"/>
    <col min="6" max="6" width="26.7109375" style="0" customWidth="1"/>
    <col min="9" max="9" width="9.00390625" style="0" customWidth="1"/>
  </cols>
  <sheetData>
    <row r="1" spans="1:6" ht="24" customHeight="1" thickBot="1">
      <c r="A1" s="130" t="s">
        <v>257</v>
      </c>
      <c r="B1" s="130"/>
      <c r="C1" s="130"/>
      <c r="D1" s="130"/>
      <c r="E1" s="130"/>
      <c r="F1" s="130"/>
    </row>
    <row r="2" spans="1:9" ht="18" customHeight="1" thickBot="1">
      <c r="A2" s="9" t="s">
        <v>156</v>
      </c>
      <c r="B2" s="81" t="s">
        <v>155</v>
      </c>
      <c r="C2" s="60" t="s">
        <v>157</v>
      </c>
      <c r="D2" s="9" t="s">
        <v>156</v>
      </c>
      <c r="E2" s="10" t="s">
        <v>158</v>
      </c>
      <c r="F2" s="60" t="s">
        <v>157</v>
      </c>
      <c r="H2" s="54"/>
      <c r="I2" s="55"/>
    </row>
    <row r="3" spans="1:9" ht="19.5" customHeight="1" thickTop="1">
      <c r="A3" s="124" t="s">
        <v>239</v>
      </c>
      <c r="B3" s="112">
        <v>35113000</v>
      </c>
      <c r="C3" s="122" t="s">
        <v>198</v>
      </c>
      <c r="D3" s="124" t="s">
        <v>174</v>
      </c>
      <c r="E3" s="85">
        <v>174420</v>
      </c>
      <c r="F3" s="122" t="s">
        <v>210</v>
      </c>
      <c r="H3" s="54"/>
      <c r="I3" s="55"/>
    </row>
    <row r="4" spans="1:9" ht="19.5" customHeight="1">
      <c r="A4" s="124" t="s">
        <v>240</v>
      </c>
      <c r="B4" s="112">
        <v>22472960</v>
      </c>
      <c r="C4" s="82" t="s">
        <v>228</v>
      </c>
      <c r="D4" s="124" t="s">
        <v>177</v>
      </c>
      <c r="E4" s="85">
        <v>7324010</v>
      </c>
      <c r="F4" s="122" t="s">
        <v>252</v>
      </c>
      <c r="H4" s="56"/>
      <c r="I4" s="57"/>
    </row>
    <row r="5" spans="1:9" ht="19.5" customHeight="1">
      <c r="A5" s="124" t="s">
        <v>241</v>
      </c>
      <c r="B5" s="112">
        <v>1880000</v>
      </c>
      <c r="C5" s="122" t="s">
        <v>200</v>
      </c>
      <c r="D5" s="124" t="s">
        <v>229</v>
      </c>
      <c r="E5" s="85">
        <v>1650000</v>
      </c>
      <c r="F5" s="122" t="s">
        <v>216</v>
      </c>
      <c r="H5" s="56"/>
      <c r="I5" s="57"/>
    </row>
    <row r="6" spans="1:9" ht="19.5" customHeight="1">
      <c r="A6" s="124" t="s">
        <v>242</v>
      </c>
      <c r="B6" s="112">
        <v>688000</v>
      </c>
      <c r="C6" s="122" t="s">
        <v>201</v>
      </c>
      <c r="D6" s="124" t="s">
        <v>230</v>
      </c>
      <c r="E6" s="85">
        <v>57580</v>
      </c>
      <c r="F6" s="122" t="s">
        <v>217</v>
      </c>
      <c r="H6" s="56"/>
      <c r="I6" s="57"/>
    </row>
    <row r="7" spans="1:9" ht="19.5" customHeight="1">
      <c r="A7" s="124" t="s">
        <v>243</v>
      </c>
      <c r="B7" s="112">
        <v>2123940</v>
      </c>
      <c r="C7" s="127" t="s">
        <v>248</v>
      </c>
      <c r="D7" s="124" t="s">
        <v>231</v>
      </c>
      <c r="E7" s="85">
        <v>50000</v>
      </c>
      <c r="F7" s="122" t="s">
        <v>218</v>
      </c>
      <c r="H7" s="56"/>
      <c r="I7" s="57"/>
    </row>
    <row r="8" spans="1:9" ht="19.5" customHeight="1">
      <c r="A8" s="124" t="s">
        <v>244</v>
      </c>
      <c r="B8" s="112">
        <v>138310</v>
      </c>
      <c r="C8" s="127" t="s">
        <v>170</v>
      </c>
      <c r="D8" s="124" t="s">
        <v>232</v>
      </c>
      <c r="E8" s="85">
        <v>360050</v>
      </c>
      <c r="F8" s="125" t="s">
        <v>253</v>
      </c>
      <c r="H8" s="56"/>
      <c r="I8" s="57"/>
    </row>
    <row r="9" spans="1:9" ht="19.5" customHeight="1" thickBot="1">
      <c r="A9" s="124" t="s">
        <v>245</v>
      </c>
      <c r="B9" s="121">
        <v>10000000</v>
      </c>
      <c r="C9" s="128" t="s">
        <v>254</v>
      </c>
      <c r="D9" s="124" t="s">
        <v>233</v>
      </c>
      <c r="E9" s="85">
        <v>2773880</v>
      </c>
      <c r="F9" s="122" t="s">
        <v>220</v>
      </c>
      <c r="H9" s="56"/>
      <c r="I9" s="57"/>
    </row>
    <row r="10" spans="1:9" ht="18" customHeight="1" thickBot="1">
      <c r="A10" s="84" t="s">
        <v>159</v>
      </c>
      <c r="B10" s="142">
        <f>SUM(B3:B9)</f>
        <v>72416210</v>
      </c>
      <c r="C10" s="143"/>
      <c r="D10" s="124" t="s">
        <v>234</v>
      </c>
      <c r="E10" s="85">
        <v>58500</v>
      </c>
      <c r="F10" s="122" t="s">
        <v>221</v>
      </c>
      <c r="H10" s="56"/>
      <c r="I10" s="57"/>
    </row>
    <row r="11" spans="1:9" ht="18" customHeight="1" thickBot="1">
      <c r="A11" s="83" t="s">
        <v>156</v>
      </c>
      <c r="B11" s="8" t="s">
        <v>160</v>
      </c>
      <c r="C11" s="123" t="s">
        <v>157</v>
      </c>
      <c r="D11" s="124" t="s">
        <v>246</v>
      </c>
      <c r="E11" s="85">
        <v>1031870</v>
      </c>
      <c r="F11" s="82" t="s">
        <v>263</v>
      </c>
      <c r="H11" s="56"/>
      <c r="I11" s="57"/>
    </row>
    <row r="12" spans="1:9" ht="21" customHeight="1" thickTop="1">
      <c r="A12" s="124" t="s">
        <v>171</v>
      </c>
      <c r="B12" s="85">
        <v>1822900</v>
      </c>
      <c r="C12" s="82" t="s">
        <v>207</v>
      </c>
      <c r="D12" s="124" t="s">
        <v>235</v>
      </c>
      <c r="E12" s="85">
        <v>299900</v>
      </c>
      <c r="F12" s="129" t="s">
        <v>224</v>
      </c>
      <c r="H12" s="56"/>
      <c r="I12" s="58"/>
    </row>
    <row r="13" spans="1:9" ht="18" customHeight="1">
      <c r="A13" s="124" t="s">
        <v>172</v>
      </c>
      <c r="B13" s="85">
        <v>1200950</v>
      </c>
      <c r="C13" s="122" t="s">
        <v>208</v>
      </c>
      <c r="D13" s="124" t="s">
        <v>236</v>
      </c>
      <c r="E13" s="85">
        <v>48000</v>
      </c>
      <c r="F13" s="122" t="s">
        <v>225</v>
      </c>
      <c r="H13" s="56"/>
      <c r="I13" s="58"/>
    </row>
    <row r="14" spans="1:6" ht="18" customHeight="1">
      <c r="A14" s="124" t="s">
        <v>169</v>
      </c>
      <c r="B14" s="85">
        <v>2123940</v>
      </c>
      <c r="C14" s="127" t="s">
        <v>249</v>
      </c>
      <c r="D14" s="124" t="s">
        <v>237</v>
      </c>
      <c r="E14" s="85">
        <v>606000</v>
      </c>
      <c r="F14" s="122" t="s">
        <v>255</v>
      </c>
    </row>
    <row r="15" spans="1:6" ht="18" customHeight="1">
      <c r="A15" s="124" t="s">
        <v>175</v>
      </c>
      <c r="B15" s="85">
        <v>3400000</v>
      </c>
      <c r="C15" s="122" t="s">
        <v>250</v>
      </c>
      <c r="D15" s="126" t="s">
        <v>247</v>
      </c>
      <c r="E15" s="85">
        <v>110000</v>
      </c>
      <c r="F15" s="122" t="s">
        <v>227</v>
      </c>
    </row>
    <row r="16" spans="1:6" ht="18" customHeight="1">
      <c r="A16" s="124" t="s">
        <v>176</v>
      </c>
      <c r="B16" s="85">
        <v>2010000</v>
      </c>
      <c r="C16" s="82"/>
      <c r="D16" s="124" t="s">
        <v>238</v>
      </c>
      <c r="E16" s="85">
        <v>49680000</v>
      </c>
      <c r="F16" s="62" t="s">
        <v>258</v>
      </c>
    </row>
    <row r="17" spans="1:6" ht="20.25" customHeight="1" thickBot="1">
      <c r="A17" s="134" t="s">
        <v>173</v>
      </c>
      <c r="B17" s="136">
        <v>3284350</v>
      </c>
      <c r="C17" s="138" t="s">
        <v>251</v>
      </c>
      <c r="D17" s="75" t="s">
        <v>179</v>
      </c>
      <c r="E17" s="59"/>
      <c r="F17" s="63" t="s">
        <v>178</v>
      </c>
    </row>
    <row r="18" spans="1:6" ht="16.5" customHeight="1" thickBot="1">
      <c r="A18" s="135"/>
      <c r="B18" s="137"/>
      <c r="C18" s="139"/>
      <c r="D18" s="11" t="s">
        <v>161</v>
      </c>
      <c r="E18" s="140">
        <f>SUM(E3:E16,B12:B18)</f>
        <v>78066350</v>
      </c>
      <c r="F18" s="141"/>
    </row>
    <row r="19" spans="1:6" ht="10.5" customHeight="1">
      <c r="A19" s="7"/>
      <c r="B19" s="7"/>
      <c r="C19" s="7"/>
      <c r="D19" s="7"/>
      <c r="E19" s="7"/>
      <c r="F19" s="7"/>
    </row>
    <row r="20" spans="1:6" ht="17.25" customHeight="1">
      <c r="A20" s="7"/>
      <c r="B20" s="7"/>
      <c r="C20" s="7"/>
      <c r="D20" s="7"/>
      <c r="E20" s="7"/>
      <c r="F20" s="7"/>
    </row>
    <row r="21" spans="1:6" ht="17.25" customHeight="1">
      <c r="A21" s="7"/>
      <c r="B21" s="7"/>
      <c r="C21" s="7"/>
      <c r="D21" s="7"/>
      <c r="E21" s="7"/>
      <c r="F21" s="7"/>
    </row>
    <row r="22" spans="1:6" ht="17.25" customHeight="1">
      <c r="A22" s="7"/>
      <c r="B22" s="7"/>
      <c r="C22" s="7"/>
      <c r="D22" s="7"/>
      <c r="E22" s="7"/>
      <c r="F22" s="7"/>
    </row>
    <row r="23" spans="1:6" ht="17.25" customHeight="1">
      <c r="A23" s="7"/>
      <c r="B23" s="7"/>
      <c r="C23" s="7"/>
      <c r="D23" s="7"/>
      <c r="E23" s="7"/>
      <c r="F23" s="7"/>
    </row>
    <row r="24" spans="1:6" ht="27" customHeight="1">
      <c r="A24" s="7"/>
      <c r="B24" s="7"/>
      <c r="C24" s="7"/>
      <c r="D24" s="7"/>
      <c r="E24" s="7"/>
      <c r="F24" s="7"/>
    </row>
    <row r="25" spans="1:6" ht="16.5">
      <c r="A25" s="131" t="s">
        <v>187</v>
      </c>
      <c r="B25" s="132"/>
      <c r="C25" s="132"/>
      <c r="D25" s="133" t="s">
        <v>188</v>
      </c>
      <c r="E25" s="133"/>
      <c r="F25" s="133"/>
    </row>
  </sheetData>
  <sheetProtection/>
  <mergeCells count="8">
    <mergeCell ref="A1:F1"/>
    <mergeCell ref="A25:C25"/>
    <mergeCell ref="D25:F25"/>
    <mergeCell ref="A17:A18"/>
    <mergeCell ref="B17:B18"/>
    <mergeCell ref="C17:C18"/>
    <mergeCell ref="E18:F18"/>
    <mergeCell ref="B10:C10"/>
  </mergeCells>
  <printOptions/>
  <pageMargins left="0.51" right="0.33" top="0.75" bottom="0.3" header="0.3" footer="0.38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3">
      <selection activeCell="B8" sqref="B8"/>
    </sheetView>
  </sheetViews>
  <sheetFormatPr defaultColWidth="9.140625" defaultRowHeight="15"/>
  <cols>
    <col min="1" max="3" width="12.421875" style="64" customWidth="1"/>
    <col min="4" max="4" width="12.421875" style="65" customWidth="1"/>
    <col min="5" max="7" width="12.421875" style="64" customWidth="1"/>
  </cols>
  <sheetData>
    <row r="1" spans="1:7" ht="16.5">
      <c r="A1" s="94"/>
      <c r="B1" s="94"/>
      <c r="C1" s="94"/>
      <c r="D1" s="94"/>
      <c r="E1" s="94"/>
      <c r="F1" s="94"/>
      <c r="G1" s="94"/>
    </row>
    <row r="2" spans="1:7" ht="16.5">
      <c r="A2" s="144" t="s">
        <v>0</v>
      </c>
      <c r="B2" s="145"/>
      <c r="C2" s="146"/>
      <c r="D2" s="147" t="s">
        <v>1</v>
      </c>
      <c r="E2" s="144" t="s">
        <v>2</v>
      </c>
      <c r="F2" s="145"/>
      <c r="G2" s="146"/>
    </row>
    <row r="3" spans="1:7" ht="16.5">
      <c r="A3" s="76" t="s">
        <v>3</v>
      </c>
      <c r="B3" s="76" t="s">
        <v>4</v>
      </c>
      <c r="C3" s="76" t="s">
        <v>5</v>
      </c>
      <c r="D3" s="148"/>
      <c r="E3" s="76" t="s">
        <v>5</v>
      </c>
      <c r="F3" s="76" t="s">
        <v>4</v>
      </c>
      <c r="G3" s="76" t="s">
        <v>3</v>
      </c>
    </row>
    <row r="4" spans="1:7" ht="16.5">
      <c r="A4" s="77">
        <v>482315775</v>
      </c>
      <c r="B4" s="77">
        <v>705007375</v>
      </c>
      <c r="C4" s="77">
        <v>218631040</v>
      </c>
      <c r="D4" s="78" t="s">
        <v>6</v>
      </c>
      <c r="E4" s="77">
        <v>222691600</v>
      </c>
      <c r="F4" s="77">
        <v>222691600</v>
      </c>
      <c r="G4" s="77">
        <v>0</v>
      </c>
    </row>
    <row r="5" spans="1:7" ht="16.5">
      <c r="A5" s="79">
        <v>200000</v>
      </c>
      <c r="B5" s="79">
        <v>143915910</v>
      </c>
      <c r="C5" s="79">
        <v>143915910</v>
      </c>
      <c r="D5" s="80" t="s">
        <v>7</v>
      </c>
      <c r="E5" s="79">
        <v>143715910</v>
      </c>
      <c r="F5" s="79">
        <v>143715910</v>
      </c>
      <c r="G5" s="79">
        <v>0</v>
      </c>
    </row>
    <row r="6" spans="1:7" ht="16.5">
      <c r="A6" s="79">
        <v>60643776</v>
      </c>
      <c r="B6" s="79">
        <v>139519466</v>
      </c>
      <c r="C6" s="79">
        <v>68987240</v>
      </c>
      <c r="D6" s="80" t="s">
        <v>8</v>
      </c>
      <c r="E6" s="79">
        <v>78875690</v>
      </c>
      <c r="F6" s="79">
        <v>78875690</v>
      </c>
      <c r="G6" s="79">
        <v>0</v>
      </c>
    </row>
    <row r="7" spans="1:7" ht="16.5">
      <c r="A7" s="79">
        <v>99281160</v>
      </c>
      <c r="B7" s="79">
        <v>99281160</v>
      </c>
      <c r="C7" s="79">
        <v>0</v>
      </c>
      <c r="D7" s="80" t="s">
        <v>9</v>
      </c>
      <c r="E7" s="79">
        <v>0</v>
      </c>
      <c r="F7" s="79">
        <v>0</v>
      </c>
      <c r="G7" s="79">
        <v>0</v>
      </c>
    </row>
    <row r="8" spans="1:7" ht="16.5">
      <c r="A8" s="79">
        <v>36000000</v>
      </c>
      <c r="B8" s="79">
        <v>36000000</v>
      </c>
      <c r="C8" s="79">
        <v>4000000</v>
      </c>
      <c r="D8" s="80" t="s">
        <v>10</v>
      </c>
      <c r="E8" s="79">
        <v>0</v>
      </c>
      <c r="F8" s="79">
        <v>0</v>
      </c>
      <c r="G8" s="79">
        <v>0</v>
      </c>
    </row>
    <row r="9" spans="1:7" ht="16.5">
      <c r="A9" s="79">
        <v>93580408</v>
      </c>
      <c r="B9" s="79">
        <v>93680408</v>
      </c>
      <c r="C9" s="79">
        <v>1727890</v>
      </c>
      <c r="D9" s="80" t="s">
        <v>11</v>
      </c>
      <c r="E9" s="79">
        <v>100000</v>
      </c>
      <c r="F9" s="79">
        <v>100000</v>
      </c>
      <c r="G9" s="79">
        <v>0</v>
      </c>
    </row>
    <row r="10" spans="1:7" ht="16.5">
      <c r="A10" s="79">
        <v>94538765</v>
      </c>
      <c r="B10" s="79">
        <v>94538765</v>
      </c>
      <c r="C10" s="79">
        <v>0</v>
      </c>
      <c r="D10" s="80" t="s">
        <v>12</v>
      </c>
      <c r="E10" s="79">
        <v>0</v>
      </c>
      <c r="F10" s="79">
        <v>0</v>
      </c>
      <c r="G10" s="79">
        <v>0</v>
      </c>
    </row>
    <row r="11" spans="1:7" ht="16.5">
      <c r="A11" s="79">
        <v>2194866</v>
      </c>
      <c r="B11" s="79">
        <v>2194866</v>
      </c>
      <c r="C11" s="79">
        <v>0</v>
      </c>
      <c r="D11" s="80" t="s">
        <v>13</v>
      </c>
      <c r="E11" s="79">
        <v>0</v>
      </c>
      <c r="F11" s="79">
        <v>0</v>
      </c>
      <c r="G11" s="79">
        <v>0</v>
      </c>
    </row>
    <row r="12" spans="1:7" ht="16.5">
      <c r="A12" s="79">
        <v>132300</v>
      </c>
      <c r="B12" s="79">
        <v>132300</v>
      </c>
      <c r="C12" s="79">
        <v>0</v>
      </c>
      <c r="D12" s="80" t="s">
        <v>14</v>
      </c>
      <c r="E12" s="79">
        <v>0</v>
      </c>
      <c r="F12" s="79">
        <v>0</v>
      </c>
      <c r="G12" s="79">
        <v>0</v>
      </c>
    </row>
    <row r="13" spans="1:7" ht="16.5">
      <c r="A13" s="79">
        <v>16502900</v>
      </c>
      <c r="B13" s="79">
        <v>16502900</v>
      </c>
      <c r="C13" s="79">
        <v>0</v>
      </c>
      <c r="D13" s="80" t="s">
        <v>15</v>
      </c>
      <c r="E13" s="79">
        <v>0</v>
      </c>
      <c r="F13" s="79">
        <v>0</v>
      </c>
      <c r="G13" s="79">
        <v>0</v>
      </c>
    </row>
    <row r="14" spans="1:7" ht="16.5">
      <c r="A14" s="79">
        <v>79241600</v>
      </c>
      <c r="B14" s="79">
        <v>79241600</v>
      </c>
      <c r="C14" s="79">
        <v>0</v>
      </c>
      <c r="D14" s="80" t="s">
        <v>168</v>
      </c>
      <c r="E14" s="79">
        <v>0</v>
      </c>
      <c r="F14" s="79">
        <v>0</v>
      </c>
      <c r="G14" s="79">
        <v>0</v>
      </c>
    </row>
    <row r="15" spans="1:7" ht="16.5">
      <c r="A15" s="77">
        <v>0</v>
      </c>
      <c r="B15" s="77">
        <v>1330140</v>
      </c>
      <c r="C15" s="77">
        <v>1330140</v>
      </c>
      <c r="D15" s="78" t="s">
        <v>16</v>
      </c>
      <c r="E15" s="77">
        <v>1330140</v>
      </c>
      <c r="F15" s="77">
        <v>95868905</v>
      </c>
      <c r="G15" s="77">
        <v>94538765</v>
      </c>
    </row>
    <row r="16" spans="1:7" ht="16.5">
      <c r="A16" s="79">
        <v>0</v>
      </c>
      <c r="B16" s="79">
        <v>1330140</v>
      </c>
      <c r="C16" s="79">
        <v>1330140</v>
      </c>
      <c r="D16" s="80" t="s">
        <v>17</v>
      </c>
      <c r="E16" s="79">
        <v>1330140</v>
      </c>
      <c r="F16" s="79">
        <v>1330140</v>
      </c>
      <c r="G16" s="79">
        <v>0</v>
      </c>
    </row>
    <row r="17" spans="1:7" ht="16.5">
      <c r="A17" s="79">
        <v>0</v>
      </c>
      <c r="B17" s="79">
        <v>0</v>
      </c>
      <c r="C17" s="79">
        <v>0</v>
      </c>
      <c r="D17" s="80" t="s">
        <v>18</v>
      </c>
      <c r="E17" s="79">
        <v>0</v>
      </c>
      <c r="F17" s="79">
        <v>94538765</v>
      </c>
      <c r="G17" s="79">
        <v>94538765</v>
      </c>
    </row>
    <row r="18" spans="1:7" ht="16.5">
      <c r="A18" s="77">
        <v>0</v>
      </c>
      <c r="B18" s="77">
        <v>0</v>
      </c>
      <c r="C18" s="77">
        <v>0</v>
      </c>
      <c r="D18" s="78" t="s">
        <v>19</v>
      </c>
      <c r="E18" s="77">
        <v>0</v>
      </c>
      <c r="F18" s="77">
        <v>391837570</v>
      </c>
      <c r="G18" s="77">
        <v>391837570</v>
      </c>
    </row>
    <row r="19" spans="1:7" ht="16.5">
      <c r="A19" s="79">
        <v>0</v>
      </c>
      <c r="B19" s="79">
        <v>0</v>
      </c>
      <c r="C19" s="79">
        <v>0</v>
      </c>
      <c r="D19" s="80" t="s">
        <v>20</v>
      </c>
      <c r="E19" s="79">
        <v>0</v>
      </c>
      <c r="F19" s="79">
        <v>38137466</v>
      </c>
      <c r="G19" s="79">
        <v>38137466</v>
      </c>
    </row>
    <row r="20" spans="1:7" ht="16.5">
      <c r="A20" s="79">
        <v>0</v>
      </c>
      <c r="B20" s="79">
        <v>0</v>
      </c>
      <c r="C20" s="79">
        <v>0</v>
      </c>
      <c r="D20" s="80" t="s">
        <v>21</v>
      </c>
      <c r="E20" s="79">
        <v>0</v>
      </c>
      <c r="F20" s="79">
        <v>353700104</v>
      </c>
      <c r="G20" s="79">
        <v>353700104</v>
      </c>
    </row>
    <row r="21" spans="1:7" ht="16.5">
      <c r="A21" s="77">
        <v>0</v>
      </c>
      <c r="B21" s="77">
        <v>0</v>
      </c>
      <c r="C21" s="77">
        <v>0</v>
      </c>
      <c r="D21" s="78" t="s">
        <v>22</v>
      </c>
      <c r="E21" s="77">
        <v>76180790</v>
      </c>
      <c r="F21" s="77">
        <v>76180790</v>
      </c>
      <c r="G21" s="77">
        <v>76180790</v>
      </c>
    </row>
    <row r="22" spans="1:7" ht="16.5">
      <c r="A22" s="79">
        <v>0</v>
      </c>
      <c r="B22" s="79">
        <v>0</v>
      </c>
      <c r="C22" s="79">
        <v>0</v>
      </c>
      <c r="D22" s="80" t="s">
        <v>23</v>
      </c>
      <c r="E22" s="79">
        <v>35113000</v>
      </c>
      <c r="F22" s="79">
        <v>35113000</v>
      </c>
      <c r="G22" s="79">
        <v>35113000</v>
      </c>
    </row>
    <row r="23" spans="1:7" ht="16.5">
      <c r="A23" s="79">
        <v>0</v>
      </c>
      <c r="B23" s="79">
        <v>0</v>
      </c>
      <c r="C23" s="79">
        <v>0</v>
      </c>
      <c r="D23" s="80" t="s">
        <v>24</v>
      </c>
      <c r="E23" s="79">
        <v>22472960</v>
      </c>
      <c r="F23" s="79">
        <v>22472960</v>
      </c>
      <c r="G23" s="79">
        <v>22472960</v>
      </c>
    </row>
    <row r="24" spans="1:7" ht="16.5">
      <c r="A24" s="79">
        <v>0</v>
      </c>
      <c r="B24" s="79">
        <v>0</v>
      </c>
      <c r="C24" s="79">
        <v>0</v>
      </c>
      <c r="D24" s="80" t="s">
        <v>25</v>
      </c>
      <c r="E24" s="79">
        <v>1880000</v>
      </c>
      <c r="F24" s="79">
        <v>1880000</v>
      </c>
      <c r="G24" s="79">
        <v>1880000</v>
      </c>
    </row>
    <row r="25" spans="1:7" ht="16.5">
      <c r="A25" s="79">
        <v>0</v>
      </c>
      <c r="B25" s="79">
        <v>0</v>
      </c>
      <c r="C25" s="79">
        <v>0</v>
      </c>
      <c r="D25" s="80" t="s">
        <v>26</v>
      </c>
      <c r="E25" s="79">
        <v>688000</v>
      </c>
      <c r="F25" s="79">
        <v>688000</v>
      </c>
      <c r="G25" s="79">
        <v>688000</v>
      </c>
    </row>
    <row r="26" spans="1:7" ht="16.5">
      <c r="A26" s="79">
        <v>0</v>
      </c>
      <c r="B26" s="79">
        <v>0</v>
      </c>
      <c r="C26" s="79">
        <v>0</v>
      </c>
      <c r="D26" s="80" t="s">
        <v>27</v>
      </c>
      <c r="E26" s="79">
        <v>689580</v>
      </c>
      <c r="F26" s="79">
        <v>689580</v>
      </c>
      <c r="G26" s="79">
        <v>689580</v>
      </c>
    </row>
    <row r="27" spans="1:7" ht="16.5">
      <c r="A27" s="79">
        <v>0</v>
      </c>
      <c r="B27" s="79">
        <v>0</v>
      </c>
      <c r="C27" s="79">
        <v>0</v>
      </c>
      <c r="D27" s="80" t="s">
        <v>28</v>
      </c>
      <c r="E27" s="79">
        <v>3075000</v>
      </c>
      <c r="F27" s="79">
        <v>3075000</v>
      </c>
      <c r="G27" s="79">
        <v>3075000</v>
      </c>
    </row>
    <row r="28" spans="1:7" ht="16.5">
      <c r="A28" s="79">
        <v>0</v>
      </c>
      <c r="B28" s="79">
        <v>0</v>
      </c>
      <c r="C28" s="79">
        <v>0</v>
      </c>
      <c r="D28" s="80" t="s">
        <v>29</v>
      </c>
      <c r="E28" s="79">
        <v>2123940</v>
      </c>
      <c r="F28" s="79">
        <v>2123940</v>
      </c>
      <c r="G28" s="79">
        <v>2123940</v>
      </c>
    </row>
    <row r="29" spans="1:7" ht="16.5">
      <c r="A29" s="79">
        <v>0</v>
      </c>
      <c r="B29" s="79">
        <v>0</v>
      </c>
      <c r="C29" s="79">
        <v>0</v>
      </c>
      <c r="D29" s="80" t="s">
        <v>68</v>
      </c>
      <c r="E29" s="79">
        <v>138310</v>
      </c>
      <c r="F29" s="79">
        <v>138310</v>
      </c>
      <c r="G29" s="79">
        <v>138310</v>
      </c>
    </row>
    <row r="30" spans="1:7" ht="16.5">
      <c r="A30" s="79">
        <v>0</v>
      </c>
      <c r="B30" s="79">
        <v>0</v>
      </c>
      <c r="C30" s="79">
        <v>0</v>
      </c>
      <c r="D30" s="80" t="s">
        <v>186</v>
      </c>
      <c r="E30" s="79">
        <v>10000000</v>
      </c>
      <c r="F30" s="79">
        <v>10000000</v>
      </c>
      <c r="G30" s="79">
        <v>10000000</v>
      </c>
    </row>
    <row r="31" spans="1:7" ht="16.5">
      <c r="A31" s="77">
        <v>80241350</v>
      </c>
      <c r="B31" s="77">
        <v>80241350</v>
      </c>
      <c r="C31" s="77">
        <v>80241350</v>
      </c>
      <c r="D31" s="78" t="s">
        <v>30</v>
      </c>
      <c r="E31" s="77">
        <v>0</v>
      </c>
      <c r="F31" s="77">
        <v>0</v>
      </c>
      <c r="G31" s="77">
        <v>0</v>
      </c>
    </row>
    <row r="32" spans="1:7" ht="16.5">
      <c r="A32" s="79">
        <v>1822900</v>
      </c>
      <c r="B32" s="79">
        <v>1822900</v>
      </c>
      <c r="C32" s="79">
        <v>1822900</v>
      </c>
      <c r="D32" s="80" t="s">
        <v>31</v>
      </c>
      <c r="E32" s="79">
        <v>0</v>
      </c>
      <c r="F32" s="79">
        <v>0</v>
      </c>
      <c r="G32" s="79">
        <v>0</v>
      </c>
    </row>
    <row r="33" spans="1:7" ht="16.5">
      <c r="A33" s="79">
        <v>1200950</v>
      </c>
      <c r="B33" s="79">
        <v>1200950</v>
      </c>
      <c r="C33" s="79">
        <v>1200950</v>
      </c>
      <c r="D33" s="80" t="s">
        <v>32</v>
      </c>
      <c r="E33" s="79">
        <v>0</v>
      </c>
      <c r="F33" s="79">
        <v>0</v>
      </c>
      <c r="G33" s="79">
        <v>0</v>
      </c>
    </row>
    <row r="34" spans="1:7" ht="16.5">
      <c r="A34" s="79">
        <v>3284350</v>
      </c>
      <c r="B34" s="79">
        <v>3284350</v>
      </c>
      <c r="C34" s="79">
        <v>3284350</v>
      </c>
      <c r="D34" s="80" t="s">
        <v>33</v>
      </c>
      <c r="E34" s="79">
        <v>0</v>
      </c>
      <c r="F34" s="79">
        <v>0</v>
      </c>
      <c r="G34" s="79">
        <v>0</v>
      </c>
    </row>
    <row r="35" spans="1:7" ht="16.5">
      <c r="A35" s="79">
        <v>174420</v>
      </c>
      <c r="B35" s="79">
        <v>174420</v>
      </c>
      <c r="C35" s="79">
        <v>174420</v>
      </c>
      <c r="D35" s="80" t="s">
        <v>34</v>
      </c>
      <c r="E35" s="79">
        <v>0</v>
      </c>
      <c r="F35" s="79">
        <v>0</v>
      </c>
      <c r="G35" s="79">
        <v>0</v>
      </c>
    </row>
    <row r="36" spans="1:7" ht="16.5">
      <c r="A36" s="79">
        <v>49680000</v>
      </c>
      <c r="B36" s="79">
        <v>49680000</v>
      </c>
      <c r="C36" s="79">
        <v>49680000</v>
      </c>
      <c r="D36" s="80" t="s">
        <v>35</v>
      </c>
      <c r="E36" s="79">
        <v>0</v>
      </c>
      <c r="F36" s="79">
        <v>0</v>
      </c>
      <c r="G36" s="79">
        <v>0</v>
      </c>
    </row>
    <row r="37" spans="1:7" ht="16.5">
      <c r="A37" s="79">
        <v>2123940</v>
      </c>
      <c r="B37" s="79">
        <v>2123940</v>
      </c>
      <c r="C37" s="79">
        <v>2123940</v>
      </c>
      <c r="D37" s="80" t="s">
        <v>29</v>
      </c>
      <c r="E37" s="79">
        <v>0</v>
      </c>
      <c r="F37" s="79">
        <v>0</v>
      </c>
      <c r="G37" s="79">
        <v>0</v>
      </c>
    </row>
    <row r="38" spans="1:7" ht="16.5">
      <c r="A38" s="79">
        <v>600000</v>
      </c>
      <c r="B38" s="79">
        <v>600000</v>
      </c>
      <c r="C38" s="79">
        <v>600000</v>
      </c>
      <c r="D38" s="80" t="s">
        <v>36</v>
      </c>
      <c r="E38" s="79">
        <v>0</v>
      </c>
      <c r="F38" s="79">
        <v>0</v>
      </c>
      <c r="G38" s="79">
        <v>0</v>
      </c>
    </row>
    <row r="39" spans="1:7" ht="16.5">
      <c r="A39" s="79">
        <v>500000</v>
      </c>
      <c r="B39" s="79">
        <v>500000</v>
      </c>
      <c r="C39" s="79">
        <v>500000</v>
      </c>
      <c r="D39" s="80" t="s">
        <v>37</v>
      </c>
      <c r="E39" s="79">
        <v>0</v>
      </c>
      <c r="F39" s="79">
        <v>0</v>
      </c>
      <c r="G39" s="79">
        <v>0</v>
      </c>
    </row>
    <row r="40" spans="1:7" ht="16.5">
      <c r="A40" s="79">
        <v>1400000</v>
      </c>
      <c r="B40" s="79">
        <v>1400000</v>
      </c>
      <c r="C40" s="79">
        <v>1400000</v>
      </c>
      <c r="D40" s="80" t="s">
        <v>38</v>
      </c>
      <c r="E40" s="79">
        <v>0</v>
      </c>
      <c r="F40" s="79">
        <v>0</v>
      </c>
      <c r="G40" s="79">
        <v>0</v>
      </c>
    </row>
    <row r="41" spans="1:7" ht="16.5">
      <c r="A41" s="79">
        <v>500000</v>
      </c>
      <c r="B41" s="79">
        <v>500000</v>
      </c>
      <c r="C41" s="79">
        <v>500000</v>
      </c>
      <c r="D41" s="80" t="s">
        <v>39</v>
      </c>
      <c r="E41" s="79">
        <v>0</v>
      </c>
      <c r="F41" s="79">
        <v>0</v>
      </c>
      <c r="G41" s="79">
        <v>0</v>
      </c>
    </row>
    <row r="42" spans="1:7" ht="16.5">
      <c r="A42" s="79">
        <v>2300000</v>
      </c>
      <c r="B42" s="79">
        <v>2300000</v>
      </c>
      <c r="C42" s="79">
        <v>2300000</v>
      </c>
      <c r="D42" s="80" t="s">
        <v>40</v>
      </c>
      <c r="E42" s="79">
        <v>0</v>
      </c>
      <c r="F42" s="79">
        <v>0</v>
      </c>
      <c r="G42" s="79">
        <v>0</v>
      </c>
    </row>
    <row r="43" spans="1:7" ht="16.5">
      <c r="A43" s="79">
        <v>110000</v>
      </c>
      <c r="B43" s="79">
        <v>110000</v>
      </c>
      <c r="C43" s="79">
        <v>110000</v>
      </c>
      <c r="D43" s="80" t="s">
        <v>41</v>
      </c>
      <c r="E43" s="79">
        <v>0</v>
      </c>
      <c r="F43" s="79">
        <v>0</v>
      </c>
      <c r="G43" s="79">
        <v>0</v>
      </c>
    </row>
    <row r="44" spans="1:7" ht="16.5">
      <c r="A44" s="79">
        <v>1650000</v>
      </c>
      <c r="B44" s="79">
        <v>1650000</v>
      </c>
      <c r="C44" s="79">
        <v>1650000</v>
      </c>
      <c r="D44" s="80" t="s">
        <v>108</v>
      </c>
      <c r="E44" s="79">
        <v>0</v>
      </c>
      <c r="F44" s="79">
        <v>0</v>
      </c>
      <c r="G44" s="79">
        <v>0</v>
      </c>
    </row>
    <row r="45" spans="1:7" ht="16.5">
      <c r="A45" s="79">
        <v>1575000</v>
      </c>
      <c r="B45" s="79">
        <v>1575000</v>
      </c>
      <c r="C45" s="79">
        <v>1575000</v>
      </c>
      <c r="D45" s="80" t="s">
        <v>42</v>
      </c>
      <c r="E45" s="79">
        <v>0</v>
      </c>
      <c r="F45" s="79">
        <v>0</v>
      </c>
      <c r="G45" s="79">
        <v>0</v>
      </c>
    </row>
    <row r="46" spans="1:7" ht="16.5">
      <c r="A46" s="79">
        <v>100000</v>
      </c>
      <c r="B46" s="79">
        <v>100000</v>
      </c>
      <c r="C46" s="79">
        <v>100000</v>
      </c>
      <c r="D46" s="80" t="s">
        <v>43</v>
      </c>
      <c r="E46" s="79">
        <v>0</v>
      </c>
      <c r="F46" s="79">
        <v>0</v>
      </c>
      <c r="G46" s="79">
        <v>0</v>
      </c>
    </row>
    <row r="47" spans="1:7" ht="16.5">
      <c r="A47" s="79">
        <v>500000</v>
      </c>
      <c r="B47" s="79">
        <v>500000</v>
      </c>
      <c r="C47" s="79">
        <v>500000</v>
      </c>
      <c r="D47" s="80" t="s">
        <v>44</v>
      </c>
      <c r="E47" s="79">
        <v>0</v>
      </c>
      <c r="F47" s="79">
        <v>0</v>
      </c>
      <c r="G47" s="79">
        <v>0</v>
      </c>
    </row>
    <row r="48" spans="1:7" ht="16.5">
      <c r="A48" s="79">
        <v>4565581</v>
      </c>
      <c r="B48" s="79">
        <v>4565581</v>
      </c>
      <c r="C48" s="79">
        <v>4565581</v>
      </c>
      <c r="D48" s="80" t="s">
        <v>46</v>
      </c>
      <c r="E48" s="79">
        <v>0</v>
      </c>
      <c r="F48" s="79">
        <v>0</v>
      </c>
      <c r="G48" s="79">
        <v>0</v>
      </c>
    </row>
    <row r="49" spans="1:7" ht="16.5">
      <c r="A49" s="79">
        <v>1958429</v>
      </c>
      <c r="B49" s="79">
        <v>1958429</v>
      </c>
      <c r="C49" s="79">
        <v>1958429</v>
      </c>
      <c r="D49" s="80" t="s">
        <v>47</v>
      </c>
      <c r="E49" s="79">
        <v>0</v>
      </c>
      <c r="F49" s="79">
        <v>0</v>
      </c>
      <c r="G49" s="79">
        <v>0</v>
      </c>
    </row>
    <row r="50" spans="1:7" ht="16.5">
      <c r="A50" s="79">
        <v>800000</v>
      </c>
      <c r="B50" s="79">
        <v>800000</v>
      </c>
      <c r="C50" s="79">
        <v>800000</v>
      </c>
      <c r="D50" s="80" t="s">
        <v>61</v>
      </c>
      <c r="E50" s="79">
        <v>0</v>
      </c>
      <c r="F50" s="79">
        <v>0</v>
      </c>
      <c r="G50" s="79">
        <v>0</v>
      </c>
    </row>
    <row r="51" spans="1:7" ht="16.5">
      <c r="A51" s="79">
        <v>57580</v>
      </c>
      <c r="B51" s="79">
        <v>57580</v>
      </c>
      <c r="C51" s="79">
        <v>57580</v>
      </c>
      <c r="D51" s="80" t="s">
        <v>62</v>
      </c>
      <c r="E51" s="79">
        <v>0</v>
      </c>
      <c r="F51" s="79">
        <v>0</v>
      </c>
      <c r="G51" s="79">
        <v>0</v>
      </c>
    </row>
    <row r="52" spans="1:7" ht="16.5">
      <c r="A52" s="79">
        <v>50000</v>
      </c>
      <c r="B52" s="79">
        <v>50000</v>
      </c>
      <c r="C52" s="79">
        <v>50000</v>
      </c>
      <c r="D52" s="80" t="s">
        <v>63</v>
      </c>
      <c r="E52" s="79">
        <v>0</v>
      </c>
      <c r="F52" s="79">
        <v>0</v>
      </c>
      <c r="G52" s="79">
        <v>0</v>
      </c>
    </row>
    <row r="53" spans="1:7" ht="16.5">
      <c r="A53" s="79">
        <v>360050</v>
      </c>
      <c r="B53" s="79">
        <v>360050</v>
      </c>
      <c r="C53" s="79">
        <v>360050</v>
      </c>
      <c r="D53" s="80" t="s">
        <v>48</v>
      </c>
      <c r="E53" s="79">
        <v>0</v>
      </c>
      <c r="F53" s="79">
        <v>0</v>
      </c>
      <c r="G53" s="79">
        <v>0</v>
      </c>
    </row>
    <row r="54" spans="1:7" ht="16.5">
      <c r="A54" s="79">
        <v>2773880</v>
      </c>
      <c r="B54" s="79">
        <v>2773880</v>
      </c>
      <c r="C54" s="79">
        <v>2773880</v>
      </c>
      <c r="D54" s="80" t="s">
        <v>49</v>
      </c>
      <c r="E54" s="79">
        <v>0</v>
      </c>
      <c r="F54" s="79">
        <v>0</v>
      </c>
      <c r="G54" s="79">
        <v>0</v>
      </c>
    </row>
    <row r="55" spans="1:7" ht="16.5">
      <c r="A55" s="79">
        <v>58500</v>
      </c>
      <c r="B55" s="79">
        <v>58500</v>
      </c>
      <c r="C55" s="79">
        <v>58500</v>
      </c>
      <c r="D55" s="80" t="s">
        <v>50</v>
      </c>
      <c r="E55" s="79">
        <v>0</v>
      </c>
      <c r="F55" s="79">
        <v>0</v>
      </c>
      <c r="G55" s="79">
        <v>0</v>
      </c>
    </row>
    <row r="56" spans="1:7" ht="16.5">
      <c r="A56" s="79">
        <v>270320</v>
      </c>
      <c r="B56" s="79">
        <v>270320</v>
      </c>
      <c r="C56" s="79">
        <v>270320</v>
      </c>
      <c r="D56" s="80" t="s">
        <v>51</v>
      </c>
      <c r="E56" s="79">
        <v>0</v>
      </c>
      <c r="F56" s="79">
        <v>0</v>
      </c>
      <c r="G56" s="79">
        <v>0</v>
      </c>
    </row>
    <row r="57" spans="1:7" ht="16.5">
      <c r="A57" s="79">
        <v>761550</v>
      </c>
      <c r="B57" s="79">
        <v>761550</v>
      </c>
      <c r="C57" s="79">
        <v>761550</v>
      </c>
      <c r="D57" s="80" t="s">
        <v>52</v>
      </c>
      <c r="E57" s="79">
        <v>0</v>
      </c>
      <c r="F57" s="79">
        <v>0</v>
      </c>
      <c r="G57" s="79">
        <v>0</v>
      </c>
    </row>
    <row r="58" spans="1:7" ht="16.5">
      <c r="A58" s="79">
        <v>299900</v>
      </c>
      <c r="B58" s="79">
        <v>299900</v>
      </c>
      <c r="C58" s="79">
        <v>299900</v>
      </c>
      <c r="D58" s="80" t="s">
        <v>53</v>
      </c>
      <c r="E58" s="79">
        <v>0</v>
      </c>
      <c r="F58" s="79">
        <v>0</v>
      </c>
      <c r="G58" s="79">
        <v>0</v>
      </c>
    </row>
    <row r="59" spans="1:7" ht="16.5">
      <c r="A59" s="79">
        <v>48000</v>
      </c>
      <c r="B59" s="79">
        <v>48000</v>
      </c>
      <c r="C59" s="79">
        <v>48000</v>
      </c>
      <c r="D59" s="80" t="s">
        <v>54</v>
      </c>
      <c r="E59" s="79">
        <v>0</v>
      </c>
      <c r="F59" s="79">
        <v>0</v>
      </c>
      <c r="G59" s="79">
        <v>0</v>
      </c>
    </row>
    <row r="60" spans="1:7" ht="16.5">
      <c r="A60" s="79">
        <v>606000</v>
      </c>
      <c r="B60" s="79">
        <v>606000</v>
      </c>
      <c r="C60" s="79">
        <v>606000</v>
      </c>
      <c r="D60" s="80" t="s">
        <v>55</v>
      </c>
      <c r="E60" s="79">
        <v>0</v>
      </c>
      <c r="F60" s="79">
        <v>0</v>
      </c>
      <c r="G60" s="79">
        <v>0</v>
      </c>
    </row>
    <row r="61" spans="1:7" ht="16.5">
      <c r="A61" s="79">
        <v>110000</v>
      </c>
      <c r="B61" s="79">
        <v>110000</v>
      </c>
      <c r="C61" s="79">
        <v>110000</v>
      </c>
      <c r="D61" s="80" t="s">
        <v>57</v>
      </c>
      <c r="E61" s="79">
        <v>0</v>
      </c>
      <c r="F61" s="79">
        <v>0</v>
      </c>
      <c r="G61" s="79">
        <v>0</v>
      </c>
    </row>
    <row r="62" spans="1:7" ht="16.5">
      <c r="A62" s="79">
        <v>562557125</v>
      </c>
      <c r="B62" s="79">
        <v>786578865</v>
      </c>
      <c r="C62" s="79">
        <v>300202530</v>
      </c>
      <c r="D62" s="80" t="s">
        <v>58</v>
      </c>
      <c r="E62" s="79">
        <v>300202530</v>
      </c>
      <c r="F62" s="79">
        <v>786578865</v>
      </c>
      <c r="G62" s="79">
        <v>562557125</v>
      </c>
    </row>
  </sheetData>
  <sheetProtection/>
  <mergeCells count="3">
    <mergeCell ref="A2:C2"/>
    <mergeCell ref="D2:D3"/>
    <mergeCell ref="E2:G2"/>
  </mergeCells>
  <printOptions/>
  <pageMargins left="0.7" right="0.34" top="0.23" bottom="0.3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7">
      <selection activeCell="E47" sqref="E47"/>
    </sheetView>
  </sheetViews>
  <sheetFormatPr defaultColWidth="9.140625" defaultRowHeight="15"/>
  <cols>
    <col min="1" max="1" width="13.28125" style="66" customWidth="1"/>
    <col min="2" max="3" width="11.421875" style="61" customWidth="1"/>
    <col min="4" max="4" width="10.57421875" style="0" customWidth="1"/>
    <col min="5" max="5" width="40.421875" style="0" customWidth="1"/>
  </cols>
  <sheetData>
    <row r="1" spans="1:5" ht="21.75" customHeight="1">
      <c r="A1" s="149" t="s">
        <v>189</v>
      </c>
      <c r="B1" s="149"/>
      <c r="C1" s="149"/>
      <c r="D1" s="149"/>
      <c r="E1" s="149"/>
    </row>
    <row r="2" spans="1:5" ht="15.75" customHeight="1">
      <c r="A2" s="108" t="s">
        <v>191</v>
      </c>
      <c r="B2" s="108" t="s">
        <v>192</v>
      </c>
      <c r="C2" s="108" t="s">
        <v>193</v>
      </c>
      <c r="D2" s="108" t="s">
        <v>194</v>
      </c>
      <c r="E2" s="107" t="s">
        <v>190</v>
      </c>
    </row>
    <row r="3" spans="1:5" ht="15.75" customHeight="1">
      <c r="A3" s="111" t="s">
        <v>23</v>
      </c>
      <c r="B3" s="112">
        <v>35113000</v>
      </c>
      <c r="C3" s="85"/>
      <c r="D3" s="85">
        <v>35113000</v>
      </c>
      <c r="E3" s="86" t="s">
        <v>198</v>
      </c>
    </row>
    <row r="4" spans="1:5" ht="15.75" customHeight="1">
      <c r="A4" s="111" t="s">
        <v>24</v>
      </c>
      <c r="B4" s="112">
        <v>22472960</v>
      </c>
      <c r="C4" s="85"/>
      <c r="D4" s="85">
        <v>22472960</v>
      </c>
      <c r="E4" s="86" t="s">
        <v>199</v>
      </c>
    </row>
    <row r="5" spans="1:5" ht="15.75" customHeight="1">
      <c r="A5" s="111" t="s">
        <v>25</v>
      </c>
      <c r="B5" s="112">
        <v>1880000</v>
      </c>
      <c r="C5" s="85"/>
      <c r="D5" s="85">
        <v>1880000</v>
      </c>
      <c r="E5" s="86" t="s">
        <v>200</v>
      </c>
    </row>
    <row r="6" spans="1:5" ht="15.75" customHeight="1">
      <c r="A6" s="111" t="s">
        <v>26</v>
      </c>
      <c r="B6" s="112">
        <v>688000</v>
      </c>
      <c r="C6" s="85"/>
      <c r="D6" s="85">
        <v>688000</v>
      </c>
      <c r="E6" s="86" t="s">
        <v>201</v>
      </c>
    </row>
    <row r="7" spans="1:5" ht="15.75" customHeight="1">
      <c r="A7" s="117" t="s">
        <v>27</v>
      </c>
      <c r="B7" s="118">
        <v>689580</v>
      </c>
      <c r="C7" s="119"/>
      <c r="D7" s="119">
        <v>689580</v>
      </c>
      <c r="E7" s="120" t="s">
        <v>202</v>
      </c>
    </row>
    <row r="8" spans="1:5" ht="15.75" customHeight="1">
      <c r="A8" s="117" t="s">
        <v>28</v>
      </c>
      <c r="B8" s="118">
        <v>3075000</v>
      </c>
      <c r="C8" s="119"/>
      <c r="D8" s="119">
        <v>3075000</v>
      </c>
      <c r="E8" s="120" t="s">
        <v>203</v>
      </c>
    </row>
    <row r="9" spans="1:5" ht="15.75" customHeight="1">
      <c r="A9" s="111" t="s">
        <v>29</v>
      </c>
      <c r="B9" s="112">
        <v>2123940</v>
      </c>
      <c r="C9" s="85"/>
      <c r="D9" s="85">
        <v>2123940</v>
      </c>
      <c r="E9" s="86" t="s">
        <v>204</v>
      </c>
    </row>
    <row r="10" spans="1:5" ht="15.75" customHeight="1">
      <c r="A10" s="111" t="s">
        <v>68</v>
      </c>
      <c r="B10" s="112">
        <v>138310</v>
      </c>
      <c r="C10" s="85"/>
      <c r="D10" s="85">
        <v>138310</v>
      </c>
      <c r="E10" s="86" t="s">
        <v>205</v>
      </c>
    </row>
    <row r="11" spans="1:5" ht="15.75" customHeight="1">
      <c r="A11" s="111" t="s">
        <v>186</v>
      </c>
      <c r="B11" s="112">
        <v>10000000</v>
      </c>
      <c r="C11" s="85"/>
      <c r="D11" s="85">
        <v>10000000</v>
      </c>
      <c r="E11" s="86" t="s">
        <v>206</v>
      </c>
    </row>
    <row r="12" spans="1:5" ht="15.75" customHeight="1">
      <c r="A12" s="115" t="s">
        <v>22</v>
      </c>
      <c r="B12" s="109">
        <f>SUM(B3:B11)</f>
        <v>76180790</v>
      </c>
      <c r="C12" s="73"/>
      <c r="D12" s="113"/>
      <c r="E12" s="86"/>
    </row>
    <row r="13" spans="1:5" ht="15.75" customHeight="1">
      <c r="A13" s="111" t="s">
        <v>31</v>
      </c>
      <c r="B13" s="85"/>
      <c r="C13" s="85">
        <v>1822900</v>
      </c>
      <c r="D13" s="85">
        <v>1822900</v>
      </c>
      <c r="E13" s="86" t="s">
        <v>207</v>
      </c>
    </row>
    <row r="14" spans="1:5" ht="15.75" customHeight="1">
      <c r="A14" s="111" t="s">
        <v>32</v>
      </c>
      <c r="B14" s="85"/>
      <c r="C14" s="85">
        <v>1200950</v>
      </c>
      <c r="D14" s="85">
        <v>1200950</v>
      </c>
      <c r="E14" s="86" t="s">
        <v>208</v>
      </c>
    </row>
    <row r="15" spans="1:5" ht="18.75" customHeight="1">
      <c r="A15" s="111" t="s">
        <v>33</v>
      </c>
      <c r="B15" s="85"/>
      <c r="C15" s="85">
        <v>3284350</v>
      </c>
      <c r="D15" s="85">
        <v>3284350</v>
      </c>
      <c r="E15" s="88" t="s">
        <v>209</v>
      </c>
    </row>
    <row r="16" spans="1:5" ht="15.75" customHeight="1">
      <c r="A16" s="111" t="s">
        <v>34</v>
      </c>
      <c r="B16" s="85"/>
      <c r="C16" s="85">
        <v>174420</v>
      </c>
      <c r="D16" s="85">
        <v>174420</v>
      </c>
      <c r="E16" s="86" t="s">
        <v>210</v>
      </c>
    </row>
    <row r="17" spans="1:5" ht="15.75" customHeight="1">
      <c r="A17" s="111" t="s">
        <v>35</v>
      </c>
      <c r="B17" s="85"/>
      <c r="C17" s="85">
        <v>49680000</v>
      </c>
      <c r="D17" s="85">
        <v>49680000</v>
      </c>
      <c r="E17" s="86" t="s">
        <v>211</v>
      </c>
    </row>
    <row r="18" spans="1:5" ht="15.75" customHeight="1">
      <c r="A18" s="111" t="s">
        <v>29</v>
      </c>
      <c r="B18" s="85"/>
      <c r="C18" s="85">
        <v>2123940</v>
      </c>
      <c r="D18" s="85">
        <v>2123940</v>
      </c>
      <c r="E18" s="86" t="s">
        <v>212</v>
      </c>
    </row>
    <row r="19" spans="1:5" ht="15.75" customHeight="1">
      <c r="A19" s="111" t="s">
        <v>36</v>
      </c>
      <c r="B19" s="85"/>
      <c r="C19" s="85">
        <v>600000</v>
      </c>
      <c r="D19" s="85">
        <v>600000</v>
      </c>
      <c r="E19" s="86"/>
    </row>
    <row r="20" spans="1:5" ht="15.75" customHeight="1">
      <c r="A20" s="111" t="s">
        <v>37</v>
      </c>
      <c r="B20" s="85"/>
      <c r="C20" s="85">
        <v>500000</v>
      </c>
      <c r="D20" s="85">
        <v>500000</v>
      </c>
      <c r="E20" s="86"/>
    </row>
    <row r="21" spans="1:5" ht="15.75" customHeight="1">
      <c r="A21" s="111" t="s">
        <v>38</v>
      </c>
      <c r="B21" s="85"/>
      <c r="C21" s="85">
        <v>1400000</v>
      </c>
      <c r="D21" s="85">
        <v>1400000</v>
      </c>
      <c r="E21" s="86"/>
    </row>
    <row r="22" spans="1:5" ht="15.75" customHeight="1">
      <c r="A22" s="111" t="s">
        <v>39</v>
      </c>
      <c r="B22" s="85"/>
      <c r="C22" s="85">
        <v>500000</v>
      </c>
      <c r="D22" s="85">
        <v>500000</v>
      </c>
      <c r="E22" s="86"/>
    </row>
    <row r="23" spans="1:5" ht="15.75" customHeight="1">
      <c r="A23" s="111" t="s">
        <v>40</v>
      </c>
      <c r="B23" s="85"/>
      <c r="C23" s="85">
        <v>2300000</v>
      </c>
      <c r="D23" s="85">
        <v>2300000</v>
      </c>
      <c r="E23" s="86"/>
    </row>
    <row r="24" spans="1:5" ht="15.75" customHeight="1">
      <c r="A24" s="111" t="s">
        <v>41</v>
      </c>
      <c r="B24" s="85"/>
      <c r="C24" s="85">
        <v>110000</v>
      </c>
      <c r="D24" s="85">
        <v>110000</v>
      </c>
      <c r="E24" s="86"/>
    </row>
    <row r="25" spans="1:5" ht="15.75" customHeight="1">
      <c r="A25" s="111" t="s">
        <v>108</v>
      </c>
      <c r="B25" s="85"/>
      <c r="C25" s="85">
        <v>1650000</v>
      </c>
      <c r="D25" s="85">
        <v>1650000</v>
      </c>
      <c r="E25" s="86" t="s">
        <v>216</v>
      </c>
    </row>
    <row r="26" spans="1:5" ht="15.75" customHeight="1">
      <c r="A26" s="111" t="s">
        <v>42</v>
      </c>
      <c r="B26" s="85"/>
      <c r="C26" s="85">
        <v>1575000</v>
      </c>
      <c r="D26" s="85">
        <v>1575000</v>
      </c>
      <c r="E26" s="86" t="s">
        <v>214</v>
      </c>
    </row>
    <row r="27" spans="1:5" ht="15.75" customHeight="1">
      <c r="A27" s="111" t="s">
        <v>43</v>
      </c>
      <c r="B27" s="85"/>
      <c r="C27" s="85">
        <v>100000</v>
      </c>
      <c r="D27" s="85">
        <v>100000</v>
      </c>
      <c r="E27" s="86"/>
    </row>
    <row r="28" spans="1:5" ht="15.75" customHeight="1">
      <c r="A28" s="111" t="s">
        <v>44</v>
      </c>
      <c r="B28" s="85"/>
      <c r="C28" s="85">
        <v>500000</v>
      </c>
      <c r="D28" s="85">
        <v>500000</v>
      </c>
      <c r="E28" s="86" t="s">
        <v>213</v>
      </c>
    </row>
    <row r="29" spans="1:5" ht="15.75" customHeight="1">
      <c r="A29" s="111" t="s">
        <v>46</v>
      </c>
      <c r="B29" s="85"/>
      <c r="C29" s="85">
        <v>4565581</v>
      </c>
      <c r="D29" s="85">
        <v>4565581</v>
      </c>
      <c r="E29" s="86" t="s">
        <v>215</v>
      </c>
    </row>
    <row r="30" spans="1:5" ht="15.75" customHeight="1">
      <c r="A30" s="111" t="s">
        <v>47</v>
      </c>
      <c r="B30" s="85"/>
      <c r="C30" s="85">
        <v>1958429</v>
      </c>
      <c r="D30" s="85">
        <v>1958429</v>
      </c>
      <c r="E30" s="86" t="s">
        <v>215</v>
      </c>
    </row>
    <row r="31" spans="1:5" ht="15.75" customHeight="1">
      <c r="A31" s="111" t="s">
        <v>61</v>
      </c>
      <c r="B31" s="85"/>
      <c r="C31" s="85">
        <v>800000</v>
      </c>
      <c r="D31" s="85">
        <v>800000</v>
      </c>
      <c r="E31" s="86" t="s">
        <v>215</v>
      </c>
    </row>
    <row r="32" spans="1:5" ht="15.75" customHeight="1">
      <c r="A32" s="111" t="s">
        <v>62</v>
      </c>
      <c r="B32" s="85"/>
      <c r="C32" s="85">
        <v>57580</v>
      </c>
      <c r="D32" s="85">
        <v>57580</v>
      </c>
      <c r="E32" s="86" t="s">
        <v>217</v>
      </c>
    </row>
    <row r="33" spans="1:5" ht="15.75" customHeight="1">
      <c r="A33" s="111" t="s">
        <v>63</v>
      </c>
      <c r="B33" s="85"/>
      <c r="C33" s="85">
        <v>50000</v>
      </c>
      <c r="D33" s="85">
        <v>50000</v>
      </c>
      <c r="E33" s="86" t="s">
        <v>218</v>
      </c>
    </row>
    <row r="34" spans="1:5" ht="15.75" customHeight="1">
      <c r="A34" s="111" t="s">
        <v>48</v>
      </c>
      <c r="B34" s="85"/>
      <c r="C34" s="85">
        <v>360050</v>
      </c>
      <c r="D34" s="85">
        <v>360050</v>
      </c>
      <c r="E34" s="86" t="s">
        <v>219</v>
      </c>
    </row>
    <row r="35" spans="1:5" ht="15.75" customHeight="1">
      <c r="A35" s="111" t="s">
        <v>49</v>
      </c>
      <c r="B35" s="85"/>
      <c r="C35" s="85">
        <v>2773880</v>
      </c>
      <c r="D35" s="85">
        <v>2773880</v>
      </c>
      <c r="E35" s="86" t="s">
        <v>220</v>
      </c>
    </row>
    <row r="36" spans="1:5" ht="15.75" customHeight="1">
      <c r="A36" s="111" t="s">
        <v>50</v>
      </c>
      <c r="B36" s="85"/>
      <c r="C36" s="85">
        <v>58500</v>
      </c>
      <c r="D36" s="85">
        <v>58500</v>
      </c>
      <c r="E36" s="86" t="s">
        <v>221</v>
      </c>
    </row>
    <row r="37" spans="1:5" ht="15.75" customHeight="1">
      <c r="A37" s="111" t="s">
        <v>51</v>
      </c>
      <c r="B37" s="85"/>
      <c r="C37" s="85">
        <v>270320</v>
      </c>
      <c r="D37" s="85">
        <v>270320</v>
      </c>
      <c r="E37" s="86" t="s">
        <v>222</v>
      </c>
    </row>
    <row r="38" spans="1:5" ht="15.75" customHeight="1">
      <c r="A38" s="111" t="s">
        <v>52</v>
      </c>
      <c r="B38" s="85"/>
      <c r="C38" s="85">
        <v>761550</v>
      </c>
      <c r="D38" s="85">
        <v>761550</v>
      </c>
      <c r="E38" s="86" t="s">
        <v>223</v>
      </c>
    </row>
    <row r="39" spans="1:5" ht="15.75" customHeight="1">
      <c r="A39" s="111" t="s">
        <v>53</v>
      </c>
      <c r="B39" s="85"/>
      <c r="C39" s="85">
        <v>299900</v>
      </c>
      <c r="D39" s="85">
        <v>299900</v>
      </c>
      <c r="E39" s="86" t="s">
        <v>224</v>
      </c>
    </row>
    <row r="40" spans="1:5" ht="15.75" customHeight="1">
      <c r="A40" s="111" t="s">
        <v>54</v>
      </c>
      <c r="B40" s="85"/>
      <c r="C40" s="85">
        <v>48000</v>
      </c>
      <c r="D40" s="85">
        <v>48000</v>
      </c>
      <c r="E40" s="86" t="s">
        <v>225</v>
      </c>
    </row>
    <row r="41" spans="1:5" ht="15.75" customHeight="1">
      <c r="A41" s="111" t="s">
        <v>55</v>
      </c>
      <c r="B41" s="85"/>
      <c r="C41" s="85">
        <v>606000</v>
      </c>
      <c r="D41" s="85">
        <v>606000</v>
      </c>
      <c r="E41" s="86" t="s">
        <v>226</v>
      </c>
    </row>
    <row r="42" spans="1:5" ht="15.75" customHeight="1">
      <c r="A42" s="111" t="s">
        <v>57</v>
      </c>
      <c r="B42" s="85"/>
      <c r="C42" s="85">
        <v>110000</v>
      </c>
      <c r="D42" s="85">
        <v>110000</v>
      </c>
      <c r="E42" s="86" t="s">
        <v>227</v>
      </c>
    </row>
    <row r="43" spans="1:5" ht="15.75" customHeight="1">
      <c r="A43" s="114" t="s">
        <v>30</v>
      </c>
      <c r="B43" s="73"/>
      <c r="C43" s="110">
        <f>SUM(C13:C42)</f>
        <v>80241350</v>
      </c>
      <c r="D43" s="113"/>
      <c r="E43" s="86"/>
    </row>
    <row r="44" spans="1:5" ht="15.75" customHeight="1">
      <c r="A44" s="68" t="s">
        <v>110</v>
      </c>
      <c r="B44" s="70">
        <v>0</v>
      </c>
      <c r="C44" s="70"/>
      <c r="D44" s="69"/>
      <c r="E44" s="74"/>
    </row>
    <row r="45" spans="1:5" ht="15.75" customHeight="1">
      <c r="A45" s="68" t="s">
        <v>111</v>
      </c>
      <c r="B45" s="69">
        <v>70532226</v>
      </c>
      <c r="C45" s="69"/>
      <c r="D45" s="69"/>
      <c r="E45" s="74"/>
    </row>
    <row r="46" spans="1:5" ht="15.75" customHeight="1">
      <c r="A46" s="68" t="s">
        <v>112</v>
      </c>
      <c r="B46" s="70"/>
      <c r="C46" s="85">
        <v>200000</v>
      </c>
      <c r="D46" s="70"/>
      <c r="E46" s="89"/>
    </row>
    <row r="47" spans="1:5" ht="15.75" customHeight="1">
      <c r="A47" s="68" t="s">
        <v>113</v>
      </c>
      <c r="B47" s="69"/>
      <c r="C47" s="85">
        <v>60643776</v>
      </c>
      <c r="D47" s="69"/>
      <c r="E47" s="72"/>
    </row>
    <row r="48" spans="1:5" ht="15.75" customHeight="1">
      <c r="A48" s="68" t="s">
        <v>195</v>
      </c>
      <c r="B48" s="69"/>
      <c r="C48" s="85">
        <v>4000000</v>
      </c>
      <c r="D48" s="69"/>
      <c r="E48" s="73"/>
    </row>
    <row r="49" spans="1:5" ht="15.75" customHeight="1">
      <c r="A49" s="87" t="s">
        <v>196</v>
      </c>
      <c r="B49" s="69">
        <v>100000</v>
      </c>
      <c r="C49" s="85">
        <v>1727890</v>
      </c>
      <c r="D49" s="69"/>
      <c r="E49" s="73" t="s">
        <v>197</v>
      </c>
    </row>
    <row r="50" spans="1:5" ht="15.75" customHeight="1">
      <c r="A50" s="67"/>
      <c r="B50" s="90">
        <f>SUM(B12:B49)</f>
        <v>146813016</v>
      </c>
      <c r="C50" s="90">
        <f>SUM(C43:C49)</f>
        <v>146813016</v>
      </c>
      <c r="D50" s="71"/>
      <c r="E50" s="116"/>
    </row>
    <row r="51" ht="15"/>
    <row r="52" ht="15"/>
  </sheetData>
  <sheetProtection/>
  <mergeCells count="1">
    <mergeCell ref="A1:E1"/>
  </mergeCells>
  <printOptions/>
  <pageMargins left="0.49" right="0.23" top="0.2362204724409449" bottom="0.2362204724409449" header="0.2362204724409449" footer="0.31496062992125984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37">
      <selection activeCell="A52" sqref="A52"/>
    </sheetView>
  </sheetViews>
  <sheetFormatPr defaultColWidth="9.140625" defaultRowHeight="15"/>
  <cols>
    <col min="1" max="1" width="13.57421875" style="37" customWidth="1"/>
    <col min="2" max="2" width="13.421875" style="0" customWidth="1"/>
    <col min="3" max="3" width="13.140625" style="0" customWidth="1"/>
    <col min="4" max="4" width="13.28125" style="0" customWidth="1"/>
    <col min="5" max="5" width="34.140625" style="30" customWidth="1"/>
  </cols>
  <sheetData>
    <row r="1" spans="3:4" ht="17.25">
      <c r="C1" s="150" t="s">
        <v>150</v>
      </c>
      <c r="D1" s="150"/>
    </row>
    <row r="2" spans="1:5" ht="14.25" customHeight="1">
      <c r="A2" s="46" t="s">
        <v>148</v>
      </c>
      <c r="B2" s="44" t="s">
        <v>81</v>
      </c>
      <c r="C2" s="44" t="s">
        <v>116</v>
      </c>
      <c r="D2" s="44" t="s">
        <v>117</v>
      </c>
      <c r="E2" s="43"/>
    </row>
    <row r="3" spans="1:5" ht="14.25" customHeight="1">
      <c r="A3" s="48" t="s">
        <v>23</v>
      </c>
      <c r="B3" s="49">
        <v>27771000</v>
      </c>
      <c r="C3" s="49"/>
      <c r="D3" s="49">
        <v>180628000</v>
      </c>
      <c r="E3" s="42" t="s">
        <v>124</v>
      </c>
    </row>
    <row r="4" spans="1:5" ht="14.25" customHeight="1">
      <c r="A4" s="48" t="s">
        <v>24</v>
      </c>
      <c r="B4" s="49">
        <v>16644090</v>
      </c>
      <c r="C4" s="49"/>
      <c r="D4" s="49">
        <v>117611480</v>
      </c>
      <c r="E4" s="41" t="s">
        <v>125</v>
      </c>
    </row>
    <row r="5" spans="1:5" ht="14.25" customHeight="1">
      <c r="A5" s="48" t="s">
        <v>25</v>
      </c>
      <c r="B5" s="49">
        <v>3740000</v>
      </c>
      <c r="C5" s="49"/>
      <c r="D5" s="49">
        <v>22858000</v>
      </c>
      <c r="E5" s="41" t="s">
        <v>126</v>
      </c>
    </row>
    <row r="6" spans="1:5" ht="14.25" customHeight="1">
      <c r="A6" s="48" t="s">
        <v>26</v>
      </c>
      <c r="B6" s="49">
        <v>0</v>
      </c>
      <c r="C6" s="49"/>
      <c r="D6" s="49">
        <v>733000</v>
      </c>
      <c r="E6" s="41"/>
    </row>
    <row r="7" spans="1:5" ht="14.25" customHeight="1">
      <c r="A7" s="48" t="s">
        <v>29</v>
      </c>
      <c r="B7" s="49">
        <v>3164730</v>
      </c>
      <c r="C7" s="49"/>
      <c r="D7" s="49">
        <v>11832090</v>
      </c>
      <c r="E7" s="41" t="s">
        <v>127</v>
      </c>
    </row>
    <row r="8" spans="1:5" ht="14.25" customHeight="1">
      <c r="A8" s="48" t="s">
        <v>68</v>
      </c>
      <c r="B8" s="49">
        <v>1773350</v>
      </c>
      <c r="C8" s="49"/>
      <c r="D8" s="49">
        <v>9769010</v>
      </c>
      <c r="E8" s="41" t="s">
        <v>128</v>
      </c>
    </row>
    <row r="9" spans="1:5" ht="14.25" customHeight="1">
      <c r="A9" s="48" t="s">
        <v>106</v>
      </c>
      <c r="B9" s="49">
        <v>0</v>
      </c>
      <c r="C9" s="49"/>
      <c r="D9" s="49">
        <v>660000</v>
      </c>
      <c r="E9" s="41"/>
    </row>
    <row r="10" spans="1:5" ht="14.25" customHeight="1">
      <c r="A10" s="48" t="s">
        <v>107</v>
      </c>
      <c r="B10" s="49">
        <v>0</v>
      </c>
      <c r="C10" s="49"/>
      <c r="D10" s="49">
        <v>250000</v>
      </c>
      <c r="E10" s="41"/>
    </row>
    <row r="11" spans="1:5" ht="14.25" customHeight="1">
      <c r="A11" s="48" t="s">
        <v>59</v>
      </c>
      <c r="B11" s="49">
        <v>26869</v>
      </c>
      <c r="C11" s="49"/>
      <c r="D11" s="49">
        <v>118525</v>
      </c>
      <c r="E11" s="41" t="s">
        <v>129</v>
      </c>
    </row>
    <row r="12" spans="1:5" ht="14.25" customHeight="1">
      <c r="A12" s="48"/>
      <c r="B12" s="50">
        <f>SUM(B3:B11)</f>
        <v>53120039</v>
      </c>
      <c r="C12" s="50"/>
      <c r="D12" s="50">
        <f>SUM(D3:D11)</f>
        <v>344460105</v>
      </c>
      <c r="E12" s="41"/>
    </row>
    <row r="13" spans="1:5" ht="14.25" customHeight="1">
      <c r="A13" s="48" t="s">
        <v>31</v>
      </c>
      <c r="B13" s="43"/>
      <c r="C13" s="49">
        <v>168000</v>
      </c>
      <c r="D13" s="49">
        <v>4436800</v>
      </c>
      <c r="E13" s="41" t="s">
        <v>130</v>
      </c>
    </row>
    <row r="14" spans="1:5" ht="14.25" customHeight="1">
      <c r="A14" s="48" t="s">
        <v>32</v>
      </c>
      <c r="B14" s="43"/>
      <c r="C14" s="49">
        <v>1226400</v>
      </c>
      <c r="D14" s="49">
        <v>7342800</v>
      </c>
      <c r="E14" s="41" t="s">
        <v>131</v>
      </c>
    </row>
    <row r="15" spans="1:5" ht="29.25">
      <c r="A15" s="48" t="s">
        <v>33</v>
      </c>
      <c r="B15" s="43"/>
      <c r="C15" s="49">
        <v>8452500</v>
      </c>
      <c r="D15" s="49">
        <v>37311513</v>
      </c>
      <c r="E15" s="45" t="s">
        <v>123</v>
      </c>
    </row>
    <row r="16" spans="1:5" ht="13.5" customHeight="1">
      <c r="A16" s="48" t="s">
        <v>34</v>
      </c>
      <c r="B16" s="43"/>
      <c r="C16" s="49">
        <v>1572950</v>
      </c>
      <c r="D16" s="49">
        <v>12543780</v>
      </c>
      <c r="E16" s="43" t="s">
        <v>118</v>
      </c>
    </row>
    <row r="17" spans="1:5" ht="13.5" customHeight="1">
      <c r="A17" s="48" t="s">
        <v>60</v>
      </c>
      <c r="B17" s="43"/>
      <c r="C17" s="49">
        <v>15000</v>
      </c>
      <c r="D17" s="49">
        <v>3560880</v>
      </c>
      <c r="E17" s="43"/>
    </row>
    <row r="18" spans="1:5" ht="13.5" customHeight="1">
      <c r="A18" s="48" t="s">
        <v>35</v>
      </c>
      <c r="B18" s="43"/>
      <c r="C18" s="49">
        <v>40000000</v>
      </c>
      <c r="D18" s="49">
        <v>140000000</v>
      </c>
      <c r="E18" s="39" t="s">
        <v>122</v>
      </c>
    </row>
    <row r="19" spans="1:5" ht="13.5" customHeight="1">
      <c r="A19" s="48" t="s">
        <v>29</v>
      </c>
      <c r="B19" s="43"/>
      <c r="C19" s="49">
        <v>3164730</v>
      </c>
      <c r="D19" s="49">
        <v>11832090</v>
      </c>
      <c r="E19" s="42" t="s">
        <v>132</v>
      </c>
    </row>
    <row r="20" spans="1:5" ht="13.5" customHeight="1">
      <c r="A20" s="48" t="s">
        <v>36</v>
      </c>
      <c r="B20" s="43"/>
      <c r="C20" s="49">
        <v>1000000</v>
      </c>
      <c r="D20" s="49">
        <v>7000000</v>
      </c>
      <c r="E20" s="41"/>
    </row>
    <row r="21" spans="1:5" ht="13.5" customHeight="1">
      <c r="A21" s="48" t="s">
        <v>37</v>
      </c>
      <c r="B21" s="43"/>
      <c r="C21" s="49">
        <v>1000000</v>
      </c>
      <c r="D21" s="49">
        <v>6000000</v>
      </c>
      <c r="E21" s="41"/>
    </row>
    <row r="22" spans="1:5" ht="13.5" customHeight="1">
      <c r="A22" s="48" t="s">
        <v>38</v>
      </c>
      <c r="B22" s="43"/>
      <c r="C22" s="49">
        <v>1000000</v>
      </c>
      <c r="D22" s="49">
        <v>7800000</v>
      </c>
      <c r="E22" s="41"/>
    </row>
    <row r="23" spans="1:5" ht="13.5" customHeight="1">
      <c r="A23" s="48" t="s">
        <v>39</v>
      </c>
      <c r="B23" s="43"/>
      <c r="C23" s="49">
        <v>1000000</v>
      </c>
      <c r="D23" s="49">
        <v>3000000</v>
      </c>
      <c r="E23" s="41"/>
    </row>
    <row r="24" spans="1:5" ht="13.5" customHeight="1">
      <c r="A24" s="48" t="s">
        <v>40</v>
      </c>
      <c r="B24" s="43"/>
      <c r="C24" s="49">
        <v>200000</v>
      </c>
      <c r="D24" s="49">
        <v>5600000</v>
      </c>
      <c r="E24" s="41"/>
    </row>
    <row r="25" spans="1:5" ht="13.5" customHeight="1">
      <c r="A25" s="48" t="s">
        <v>41</v>
      </c>
      <c r="B25" s="43"/>
      <c r="C25" s="49">
        <v>310000</v>
      </c>
      <c r="D25" s="49">
        <v>1060000</v>
      </c>
      <c r="E25" s="41"/>
    </row>
    <row r="26" spans="1:5" ht="13.5" customHeight="1">
      <c r="A26" s="48" t="s">
        <v>44</v>
      </c>
      <c r="B26" s="43"/>
      <c r="C26" s="49">
        <v>1773350</v>
      </c>
      <c r="D26" s="49">
        <v>9007340</v>
      </c>
      <c r="E26" s="41" t="s">
        <v>133</v>
      </c>
    </row>
    <row r="27" spans="1:5" ht="13.5" customHeight="1">
      <c r="A27" s="48" t="s">
        <v>45</v>
      </c>
      <c r="B27" s="43"/>
      <c r="C27" s="49">
        <v>0</v>
      </c>
      <c r="D27" s="49">
        <v>106000</v>
      </c>
      <c r="E27" s="41"/>
    </row>
    <row r="28" spans="1:5" ht="13.5" customHeight="1">
      <c r="A28" s="48" t="s">
        <v>46</v>
      </c>
      <c r="B28" s="43"/>
      <c r="C28" s="49">
        <v>5896830</v>
      </c>
      <c r="D28" s="49">
        <v>37265740</v>
      </c>
      <c r="E28" s="41"/>
    </row>
    <row r="29" spans="1:5" ht="13.5" customHeight="1">
      <c r="A29" s="48" t="s">
        <v>61</v>
      </c>
      <c r="B29" s="43"/>
      <c r="C29" s="49">
        <v>4229060</v>
      </c>
      <c r="D29" s="49">
        <v>9373360</v>
      </c>
      <c r="E29" s="41" t="s">
        <v>134</v>
      </c>
    </row>
    <row r="30" spans="1:5" ht="13.5" customHeight="1">
      <c r="A30" s="48" t="s">
        <v>69</v>
      </c>
      <c r="B30" s="43"/>
      <c r="C30" s="49">
        <v>0</v>
      </c>
      <c r="D30" s="49">
        <v>1743666</v>
      </c>
      <c r="E30" s="41"/>
    </row>
    <row r="31" spans="1:5" ht="13.5" customHeight="1">
      <c r="A31" s="48" t="s">
        <v>62</v>
      </c>
      <c r="B31" s="43"/>
      <c r="C31" s="49">
        <v>20000</v>
      </c>
      <c r="D31" s="49">
        <v>508140</v>
      </c>
      <c r="E31" s="41" t="s">
        <v>135</v>
      </c>
    </row>
    <row r="32" spans="1:5" ht="13.5" customHeight="1">
      <c r="A32" s="48" t="s">
        <v>63</v>
      </c>
      <c r="B32" s="43"/>
      <c r="C32" s="49">
        <v>190000</v>
      </c>
      <c r="D32" s="49">
        <v>698000</v>
      </c>
      <c r="E32" s="41" t="s">
        <v>136</v>
      </c>
    </row>
    <row r="33" spans="1:5" ht="13.5" customHeight="1">
      <c r="A33" s="48" t="s">
        <v>48</v>
      </c>
      <c r="B33" s="43"/>
      <c r="C33" s="49">
        <v>381150</v>
      </c>
      <c r="D33" s="49">
        <v>2261750</v>
      </c>
      <c r="E33" s="41" t="s">
        <v>137</v>
      </c>
    </row>
    <row r="34" spans="1:5" ht="13.5" customHeight="1">
      <c r="A34" s="48" t="s">
        <v>49</v>
      </c>
      <c r="B34" s="43"/>
      <c r="C34" s="49">
        <v>1531300</v>
      </c>
      <c r="D34" s="49">
        <v>16068790</v>
      </c>
      <c r="E34" s="41" t="s">
        <v>138</v>
      </c>
    </row>
    <row r="35" spans="1:5" ht="13.5" customHeight="1">
      <c r="A35" s="48" t="s">
        <v>50</v>
      </c>
      <c r="B35" s="43"/>
      <c r="C35" s="49">
        <v>50000</v>
      </c>
      <c r="D35" s="49">
        <v>576810</v>
      </c>
      <c r="E35" s="41" t="s">
        <v>139</v>
      </c>
    </row>
    <row r="36" spans="1:5" ht="13.5" customHeight="1">
      <c r="A36" s="48" t="s">
        <v>51</v>
      </c>
      <c r="B36" s="43"/>
      <c r="C36" s="49">
        <v>337000</v>
      </c>
      <c r="D36" s="49">
        <v>1805000</v>
      </c>
      <c r="E36" s="41" t="s">
        <v>140</v>
      </c>
    </row>
    <row r="37" spans="1:5" ht="13.5" customHeight="1">
      <c r="A37" s="48" t="s">
        <v>52</v>
      </c>
      <c r="B37" s="43"/>
      <c r="C37" s="49">
        <v>761550</v>
      </c>
      <c r="D37" s="49">
        <v>4641100</v>
      </c>
      <c r="E37" s="41" t="s">
        <v>141</v>
      </c>
    </row>
    <row r="38" spans="1:5" ht="13.5" customHeight="1">
      <c r="A38" s="48" t="s">
        <v>53</v>
      </c>
      <c r="B38" s="43"/>
      <c r="C38" s="49">
        <v>260390</v>
      </c>
      <c r="D38" s="49">
        <v>2415970</v>
      </c>
      <c r="E38" s="41" t="s">
        <v>142</v>
      </c>
    </row>
    <row r="39" spans="1:5" ht="13.5" customHeight="1">
      <c r="A39" s="48" t="s">
        <v>109</v>
      </c>
      <c r="B39" s="43"/>
      <c r="C39" s="49">
        <v>2000</v>
      </c>
      <c r="D39" s="49">
        <v>4000</v>
      </c>
      <c r="E39" s="41" t="s">
        <v>143</v>
      </c>
    </row>
    <row r="40" spans="1:5" ht="13.5" customHeight="1">
      <c r="A40" s="48" t="s">
        <v>54</v>
      </c>
      <c r="B40" s="43"/>
      <c r="C40" s="49">
        <v>950400</v>
      </c>
      <c r="D40" s="49">
        <v>1511840</v>
      </c>
      <c r="E40" s="41" t="s">
        <v>144</v>
      </c>
    </row>
    <row r="41" spans="1:5" ht="13.5" customHeight="1">
      <c r="A41" s="48" t="s">
        <v>55</v>
      </c>
      <c r="B41" s="43"/>
      <c r="C41" s="49">
        <v>938240</v>
      </c>
      <c r="D41" s="49">
        <v>5970720</v>
      </c>
      <c r="E41" s="41" t="s">
        <v>145</v>
      </c>
    </row>
    <row r="42" spans="1:5" ht="13.5" customHeight="1">
      <c r="A42" s="48" t="s">
        <v>64</v>
      </c>
      <c r="B42" s="43"/>
      <c r="C42" s="49">
        <v>0</v>
      </c>
      <c r="D42" s="49">
        <v>1820000</v>
      </c>
      <c r="E42" s="41"/>
    </row>
    <row r="43" spans="1:5" ht="13.5" customHeight="1">
      <c r="A43" s="48" t="s">
        <v>56</v>
      </c>
      <c r="B43" s="43"/>
      <c r="C43" s="49">
        <v>300000</v>
      </c>
      <c r="D43" s="49">
        <v>3343000</v>
      </c>
      <c r="E43" s="41" t="s">
        <v>146</v>
      </c>
    </row>
    <row r="44" spans="1:5" ht="13.5" customHeight="1">
      <c r="A44" s="48" t="s">
        <v>57</v>
      </c>
      <c r="B44" s="43"/>
      <c r="C44" s="49">
        <v>37200</v>
      </c>
      <c r="D44" s="49">
        <v>1751660</v>
      </c>
      <c r="E44" s="41" t="s">
        <v>147</v>
      </c>
    </row>
    <row r="45" spans="1:5" ht="13.5" customHeight="1">
      <c r="A45" s="47"/>
      <c r="B45" s="43"/>
      <c r="C45" s="50">
        <f>SUM(C13:C44)</f>
        <v>76768050</v>
      </c>
      <c r="D45" s="50">
        <f>SUM(D13:D44)</f>
        <v>348360749</v>
      </c>
      <c r="E45" s="43"/>
    </row>
    <row r="46" spans="1:5" ht="12" customHeight="1">
      <c r="A46" s="35" t="s">
        <v>110</v>
      </c>
      <c r="B46" s="28">
        <v>70000</v>
      </c>
      <c r="C46" s="31"/>
      <c r="D46" s="31"/>
      <c r="E46" s="3"/>
    </row>
    <row r="47" spans="1:5" ht="12" customHeight="1">
      <c r="A47" s="35" t="s">
        <v>111</v>
      </c>
      <c r="B47" s="28">
        <v>74435154</v>
      </c>
      <c r="C47" s="31"/>
      <c r="D47" s="31"/>
      <c r="E47" s="4"/>
    </row>
    <row r="48" spans="1:5" ht="12" customHeight="1">
      <c r="A48" s="35" t="s">
        <v>112</v>
      </c>
      <c r="B48" s="34"/>
      <c r="C48" s="32">
        <v>30000</v>
      </c>
      <c r="D48" s="33"/>
      <c r="E48" s="5"/>
    </row>
    <row r="49" spans="1:5" ht="12" customHeight="1">
      <c r="A49" s="35" t="s">
        <v>113</v>
      </c>
      <c r="B49" s="28"/>
      <c r="C49" s="28">
        <v>47002143</v>
      </c>
      <c r="D49" s="31"/>
      <c r="E49" s="6"/>
    </row>
    <row r="50" spans="1:5" ht="12" customHeight="1">
      <c r="A50" s="35" t="s">
        <v>121</v>
      </c>
      <c r="B50" s="31"/>
      <c r="C50" s="31">
        <v>4000000</v>
      </c>
      <c r="D50" s="31">
        <v>8000000</v>
      </c>
      <c r="E50" s="2"/>
    </row>
    <row r="51" spans="1:5" ht="12" customHeight="1">
      <c r="A51" s="35" t="s">
        <v>119</v>
      </c>
      <c r="B51" s="31"/>
      <c r="C51" s="31">
        <v>100000</v>
      </c>
      <c r="D51" s="31"/>
      <c r="E51" s="2"/>
    </row>
    <row r="52" spans="1:5" ht="12" customHeight="1">
      <c r="A52" s="35"/>
      <c r="B52" s="31">
        <v>275000</v>
      </c>
      <c r="C52" s="31"/>
      <c r="D52" s="31"/>
      <c r="E52" s="2"/>
    </row>
    <row r="53" spans="1:5" ht="12" customHeight="1">
      <c r="A53" s="40"/>
      <c r="B53" s="51">
        <f>SUM(B12:B52)</f>
        <v>127900193</v>
      </c>
      <c r="C53" s="51">
        <f>SUM(C45:C52)</f>
        <v>127900193</v>
      </c>
      <c r="D53" s="52"/>
      <c r="E53" s="53"/>
    </row>
    <row r="54" spans="1:5" ht="12" customHeight="1">
      <c r="A54" s="36" t="s">
        <v>114</v>
      </c>
      <c r="B54" s="27">
        <v>524406</v>
      </c>
      <c r="C54" s="27"/>
      <c r="D54" s="27">
        <v>19244886</v>
      </c>
      <c r="E54" s="3"/>
    </row>
    <row r="55" spans="1:5" ht="12" customHeight="1">
      <c r="A55" s="36" t="s">
        <v>115</v>
      </c>
      <c r="B55" s="27">
        <v>5322611</v>
      </c>
      <c r="C55" s="27">
        <v>200000</v>
      </c>
      <c r="D55" s="27">
        <v>74444272</v>
      </c>
      <c r="E55" s="38"/>
    </row>
    <row r="56" spans="1:5" ht="12" customHeight="1">
      <c r="A56" s="36" t="s">
        <v>120</v>
      </c>
      <c r="B56" s="27">
        <v>50305992</v>
      </c>
      <c r="C56" s="27"/>
      <c r="D56" s="29">
        <v>99281160</v>
      </c>
      <c r="E56" s="3" t="s">
        <v>149</v>
      </c>
    </row>
    <row r="57" spans="1:5" ht="12" customHeight="1">
      <c r="A57" s="36" t="s">
        <v>154</v>
      </c>
      <c r="B57" s="27"/>
      <c r="C57" s="27"/>
      <c r="D57" s="29">
        <v>84499470</v>
      </c>
      <c r="E57" s="3"/>
    </row>
    <row r="62" ht="16.5"/>
    <row r="63" ht="16.5"/>
  </sheetData>
  <sheetProtection/>
  <mergeCells count="1">
    <mergeCell ref="C1:D1"/>
  </mergeCells>
  <printOptions/>
  <pageMargins left="0.4" right="0.28" top="0.34" bottom="0.19" header="0.3" footer="0.19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2"/>
  <sheetViews>
    <sheetView zoomScale="150" zoomScaleNormal="150" zoomScalePageLayoutView="0" workbookViewId="0" topLeftCell="A1">
      <selection activeCell="G8" sqref="G8"/>
    </sheetView>
  </sheetViews>
  <sheetFormatPr defaultColWidth="9.140625" defaultRowHeight="15"/>
  <cols>
    <col min="4" max="4" width="8.8515625" style="0" customWidth="1"/>
    <col min="5" max="5" width="9.8515625" style="0" customWidth="1"/>
  </cols>
  <sheetData>
    <row r="1" ht="15.75" thickBot="1"/>
    <row r="2" spans="1:9" ht="20.25" customHeight="1">
      <c r="A2" s="12" t="s">
        <v>259</v>
      </c>
      <c r="B2" s="13" t="s">
        <v>70</v>
      </c>
      <c r="C2" s="13" t="s">
        <v>71</v>
      </c>
      <c r="D2" s="13" t="s">
        <v>72</v>
      </c>
      <c r="E2" s="14" t="s">
        <v>73</v>
      </c>
      <c r="F2" s="12" t="s">
        <v>74</v>
      </c>
      <c r="G2" s="151">
        <v>94538765</v>
      </c>
      <c r="H2" s="152"/>
      <c r="I2" s="15" t="s">
        <v>75</v>
      </c>
    </row>
    <row r="3" spans="1:9" ht="23.25" customHeight="1">
      <c r="A3" s="16" t="s">
        <v>260</v>
      </c>
      <c r="B3" s="17">
        <v>327890</v>
      </c>
      <c r="C3" s="18"/>
      <c r="D3" s="17">
        <v>21185870</v>
      </c>
      <c r="E3" s="21" t="s">
        <v>256</v>
      </c>
      <c r="F3" s="16" t="s">
        <v>76</v>
      </c>
      <c r="G3" s="153">
        <v>99281160</v>
      </c>
      <c r="H3" s="154"/>
      <c r="I3" s="155" t="s">
        <v>77</v>
      </c>
    </row>
    <row r="4" spans="1:9" ht="20.25" customHeight="1">
      <c r="A4" s="16" t="s">
        <v>261</v>
      </c>
      <c r="B4" s="19">
        <v>1400000</v>
      </c>
      <c r="C4" s="19">
        <v>100000</v>
      </c>
      <c r="D4" s="20">
        <v>72397538</v>
      </c>
      <c r="E4" s="21" t="s">
        <v>167</v>
      </c>
      <c r="F4" s="16" t="s">
        <v>78</v>
      </c>
      <c r="G4" s="153">
        <v>36000000</v>
      </c>
      <c r="H4" s="154"/>
      <c r="I4" s="155"/>
    </row>
    <row r="5" spans="1:9" ht="21.75" customHeight="1" thickBot="1">
      <c r="A5" s="22" t="s">
        <v>262</v>
      </c>
      <c r="B5" s="156">
        <v>1675000</v>
      </c>
      <c r="C5" s="156"/>
      <c r="D5" s="23"/>
      <c r="E5" s="24"/>
      <c r="F5" s="22" t="s">
        <v>79</v>
      </c>
      <c r="G5" s="157">
        <v>60643776</v>
      </c>
      <c r="H5" s="158"/>
      <c r="I5" s="25" t="s">
        <v>80</v>
      </c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11" spans="1:5" ht="15">
      <c r="A11" s="35" t="s">
        <v>110</v>
      </c>
      <c r="B11" s="28">
        <v>70000</v>
      </c>
      <c r="C11" s="31"/>
      <c r="D11" s="31"/>
      <c r="E11" s="3"/>
    </row>
    <row r="12" spans="1:5" ht="15">
      <c r="A12" s="35" t="s">
        <v>111</v>
      </c>
      <c r="B12" s="28">
        <v>74435154</v>
      </c>
      <c r="C12" s="31"/>
      <c r="D12" s="31"/>
      <c r="E12" s="4"/>
    </row>
    <row r="13" spans="1:5" ht="15">
      <c r="A13" s="35" t="s">
        <v>112</v>
      </c>
      <c r="B13" s="34"/>
      <c r="C13" s="32">
        <v>30000</v>
      </c>
      <c r="D13" s="33"/>
      <c r="E13" s="5"/>
    </row>
    <row r="14" spans="1:5" ht="15">
      <c r="A14" s="35" t="s">
        <v>113</v>
      </c>
      <c r="B14" s="28"/>
      <c r="D14" s="31"/>
      <c r="E14" s="6"/>
    </row>
    <row r="15" spans="1:5" ht="15">
      <c r="A15" s="35" t="s">
        <v>121</v>
      </c>
      <c r="B15" s="31"/>
      <c r="C15" s="31">
        <v>4000000</v>
      </c>
      <c r="D15" s="31">
        <v>8000000</v>
      </c>
      <c r="E15" s="2"/>
    </row>
    <row r="16" spans="1:5" ht="15">
      <c r="A16" s="35" t="s">
        <v>119</v>
      </c>
      <c r="B16" s="31"/>
      <c r="C16" s="31">
        <v>100000</v>
      </c>
      <c r="D16" s="31"/>
      <c r="E16" s="2"/>
    </row>
    <row r="17" spans="1:5" ht="15">
      <c r="A17" s="35"/>
      <c r="B17" s="31">
        <v>275000</v>
      </c>
      <c r="C17" s="31"/>
      <c r="D17" s="31"/>
      <c r="E17" s="2"/>
    </row>
    <row r="18" spans="1:5" ht="16.5">
      <c r="A18" s="40"/>
      <c r="B18" s="51" t="e">
        <f>SUM(#REF!)</f>
        <v>#REF!</v>
      </c>
      <c r="C18" s="51">
        <f>SUM(C10:C17)</f>
        <v>4130000</v>
      </c>
      <c r="D18" s="52"/>
      <c r="E18" s="53"/>
    </row>
    <row r="19" spans="1:5" ht="16.5">
      <c r="A19" s="36" t="s">
        <v>114</v>
      </c>
      <c r="E19" s="3"/>
    </row>
    <row r="20" spans="1:5" ht="16.5">
      <c r="A20" s="36" t="s">
        <v>115</v>
      </c>
      <c r="E20" s="38"/>
    </row>
    <row r="21" spans="1:5" ht="16.5">
      <c r="A21" s="36" t="s">
        <v>120</v>
      </c>
      <c r="B21" s="27">
        <v>50305992</v>
      </c>
      <c r="C21" s="27"/>
      <c r="E21" s="3" t="s">
        <v>149</v>
      </c>
    </row>
    <row r="22" spans="1:5" ht="16.5">
      <c r="A22" s="36" t="s">
        <v>154</v>
      </c>
      <c r="B22" s="27"/>
      <c r="C22" s="27"/>
      <c r="D22" s="29">
        <v>84499470</v>
      </c>
      <c r="E22" s="3"/>
    </row>
  </sheetData>
  <sheetProtection/>
  <mergeCells count="6">
    <mergeCell ref="G2:H2"/>
    <mergeCell ref="G3:H3"/>
    <mergeCell ref="I3:I4"/>
    <mergeCell ref="G4:H4"/>
    <mergeCell ref="B5:C5"/>
    <mergeCell ref="G5:H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8.140625" style="0" customWidth="1"/>
    <col min="2" max="2" width="10.421875" style="0" customWidth="1"/>
    <col min="3" max="3" width="13.8515625" style="0" customWidth="1"/>
    <col min="4" max="4" width="13.28125" style="0" customWidth="1"/>
    <col min="5" max="5" width="14.710937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" sqref="A1:E13"/>
    </sheetView>
  </sheetViews>
  <sheetFormatPr defaultColWidth="9.140625" defaultRowHeight="15"/>
  <cols>
    <col min="1" max="1" width="8.00390625" style="0" customWidth="1"/>
    <col min="2" max="2" width="6.421875" style="0" customWidth="1"/>
    <col min="3" max="3" width="14.421875" style="0" customWidth="1"/>
    <col min="4" max="4" width="15.00390625" style="0" customWidth="1"/>
    <col min="5" max="5" width="14.7109375" style="0" customWidth="1"/>
    <col min="6" max="6" width="34.00390625" style="0" customWidth="1"/>
  </cols>
  <sheetData>
    <row r="1" spans="1:5" ht="16.5">
      <c r="A1" s="95" t="s">
        <v>82</v>
      </c>
      <c r="B1" s="96" t="s">
        <v>83</v>
      </c>
      <c r="C1" s="96" t="s">
        <v>84</v>
      </c>
      <c r="D1" s="96" t="s">
        <v>85</v>
      </c>
      <c r="E1" s="97" t="s">
        <v>86</v>
      </c>
    </row>
    <row r="2" spans="1:5" ht="16.5">
      <c r="A2" s="98" t="s">
        <v>87</v>
      </c>
      <c r="B2" s="91" t="s">
        <v>65</v>
      </c>
      <c r="C2" s="91" t="s">
        <v>88</v>
      </c>
      <c r="D2" s="91" t="s">
        <v>89</v>
      </c>
      <c r="E2" s="99" t="s">
        <v>104</v>
      </c>
    </row>
    <row r="3" spans="1:5" ht="16.5">
      <c r="A3" s="100">
        <v>40944</v>
      </c>
      <c r="B3" s="92" t="s">
        <v>66</v>
      </c>
      <c r="C3" s="92" t="s">
        <v>101</v>
      </c>
      <c r="D3" s="92" t="s">
        <v>180</v>
      </c>
      <c r="E3" s="101" t="s">
        <v>98</v>
      </c>
    </row>
    <row r="4" spans="1:5" ht="16.5">
      <c r="A4" s="102"/>
      <c r="B4" s="93" t="s">
        <v>67</v>
      </c>
      <c r="C4" s="93" t="s">
        <v>105</v>
      </c>
      <c r="D4" s="93" t="s">
        <v>90</v>
      </c>
      <c r="E4" s="103" t="s">
        <v>181</v>
      </c>
    </row>
    <row r="5" spans="1:5" ht="16.5">
      <c r="A5" s="98" t="s">
        <v>94</v>
      </c>
      <c r="B5" s="91" t="s">
        <v>65</v>
      </c>
      <c r="C5" s="91" t="s">
        <v>97</v>
      </c>
      <c r="D5" s="91" t="s">
        <v>91</v>
      </c>
      <c r="E5" s="99" t="s">
        <v>102</v>
      </c>
    </row>
    <row r="6" spans="1:5" ht="16.5">
      <c r="A6" s="100">
        <v>40951</v>
      </c>
      <c r="B6" s="92" t="s">
        <v>66</v>
      </c>
      <c r="C6" s="92" t="s">
        <v>153</v>
      </c>
      <c r="D6" s="92" t="s">
        <v>92</v>
      </c>
      <c r="E6" s="101" t="s">
        <v>151</v>
      </c>
    </row>
    <row r="7" spans="1:5" ht="16.5">
      <c r="A7" s="102"/>
      <c r="B7" s="93" t="s">
        <v>67</v>
      </c>
      <c r="C7" s="93" t="s">
        <v>182</v>
      </c>
      <c r="D7" s="93" t="s">
        <v>183</v>
      </c>
      <c r="E7" s="103" t="s">
        <v>152</v>
      </c>
    </row>
    <row r="8" spans="1:5" ht="16.5">
      <c r="A8" s="98" t="s">
        <v>100</v>
      </c>
      <c r="B8" s="91" t="s">
        <v>65</v>
      </c>
      <c r="C8" s="91" t="s">
        <v>164</v>
      </c>
      <c r="D8" s="91" t="s">
        <v>165</v>
      </c>
      <c r="E8" s="99" t="s">
        <v>89</v>
      </c>
    </row>
    <row r="9" spans="1:5" ht="16.5">
      <c r="A9" s="100">
        <v>40958</v>
      </c>
      <c r="B9" s="92" t="s">
        <v>66</v>
      </c>
      <c r="C9" s="92" t="s">
        <v>96</v>
      </c>
      <c r="D9" s="92" t="s">
        <v>163</v>
      </c>
      <c r="E9" s="101" t="s">
        <v>102</v>
      </c>
    </row>
    <row r="10" spans="1:5" ht="16.5">
      <c r="A10" s="102"/>
      <c r="B10" s="93" t="s">
        <v>67</v>
      </c>
      <c r="C10" s="93" t="s">
        <v>162</v>
      </c>
      <c r="D10" s="93" t="s">
        <v>105</v>
      </c>
      <c r="E10" s="103" t="s">
        <v>166</v>
      </c>
    </row>
    <row r="11" spans="1:5" ht="16.5">
      <c r="A11" s="98" t="s">
        <v>103</v>
      </c>
      <c r="B11" s="91" t="s">
        <v>65</v>
      </c>
      <c r="C11" s="91" t="s">
        <v>184</v>
      </c>
      <c r="D11" s="91" t="s">
        <v>93</v>
      </c>
      <c r="E11" s="99" t="s">
        <v>97</v>
      </c>
    </row>
    <row r="12" spans="1:5" ht="16.5">
      <c r="A12" s="100">
        <v>40965</v>
      </c>
      <c r="B12" s="92" t="s">
        <v>66</v>
      </c>
      <c r="C12" s="92" t="s">
        <v>95</v>
      </c>
      <c r="D12" s="92" t="s">
        <v>96</v>
      </c>
      <c r="E12" s="101" t="s">
        <v>98</v>
      </c>
    </row>
    <row r="13" spans="1:5" ht="17.25" thickBot="1">
      <c r="A13" s="104"/>
      <c r="B13" s="105" t="s">
        <v>67</v>
      </c>
      <c r="C13" s="105" t="s">
        <v>185</v>
      </c>
      <c r="D13" s="105" t="s">
        <v>164</v>
      </c>
      <c r="E13" s="106" t="s">
        <v>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13.140625" style="26" customWidth="1"/>
    <col min="2" max="2" width="9.57421875" style="0" customWidth="1"/>
    <col min="3" max="3" width="39.57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a</cp:lastModifiedBy>
  <cp:lastPrinted>2012-02-03T06:43:59Z</cp:lastPrinted>
  <dcterms:created xsi:type="dcterms:W3CDTF">2011-02-02T00:54:59Z</dcterms:created>
  <dcterms:modified xsi:type="dcterms:W3CDTF">2012-02-08T02:14:31Z</dcterms:modified>
  <cp:category/>
  <cp:version/>
  <cp:contentType/>
  <cp:contentStatus/>
</cp:coreProperties>
</file>