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" windowWidth="18132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C34" i="4"/>
  <c r="B34"/>
  <c r="E20" i="2"/>
  <c r="B10"/>
  <c r="D12" i="6"/>
  <c r="D45"/>
  <c r="C45"/>
  <c r="C53" s="1"/>
  <c r="B12"/>
  <c r="B53" s="1"/>
  <c r="B14" i="3"/>
  <c r="B63" s="1"/>
  <c r="C53"/>
  <c r="C63" s="1"/>
  <c r="E19" i="7" l="1"/>
  <c r="B8"/>
</calcChain>
</file>

<file path=xl/comments1.xml><?xml version="1.0" encoding="utf-8"?>
<comments xmlns="http://schemas.openxmlformats.org/spreadsheetml/2006/main">
  <authors>
    <author>sss</author>
  </authors>
  <commentList>
    <comment ref="A58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31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4.xml><?xml version="1.0" encoding="utf-8"?>
<comments xmlns="http://schemas.openxmlformats.org/spreadsheetml/2006/main">
  <authors>
    <author>sss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노숙자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김밥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적공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빠짐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꽃봉헌금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뺐음</t>
        </r>
      </text>
    </comment>
  </commentList>
</comments>
</file>

<file path=xl/sharedStrings.xml><?xml version="1.0" encoding="utf-8"?>
<sst xmlns="http://schemas.openxmlformats.org/spreadsheetml/2006/main" count="512" uniqueCount="339">
  <si>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</si>
  <si>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</si>
  <si>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</si>
  <si>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</si>
  <si>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</si>
  <si>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</si>
  <si>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</si>
  <si>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</si>
  <si>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</si>
  <si>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</si>
  <si>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</si>
  <si>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</si>
  <si>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</si>
  <si>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</si>
  <si>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</si>
  <si>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</si>
  <si>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 xml:space="preserve">    비품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</si>
  <si>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</si>
  <si>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</si>
  <si>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</si>
  <si>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</si>
  <si>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</si>
  <si>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</si>
  <si>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</si>
  <si>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</si>
  <si>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</si>
  <si>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</si>
  <si>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</si>
  <si>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</si>
  <si>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</si>
  <si>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</si>
  <si>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 xml:space="preserve">    기타기부금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</si>
  <si>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</si>
  <si>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</si>
  <si>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</si>
  <si>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</si>
  <si>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</si>
  <si>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</si>
  <si>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</si>
  <si>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</si>
  <si>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</si>
  <si>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</si>
  <si>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</si>
  <si>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</si>
  <si>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</si>
  <si>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</si>
  <si>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</si>
  <si>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</si>
  <si>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</si>
  <si>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</si>
  <si>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</si>
  <si>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</si>
  <si>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</si>
  <si>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</si>
  <si>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</si>
  <si>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</si>
  <si>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</si>
  <si>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</si>
  <si>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</si>
  <si>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</si>
  <si>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</si>
  <si>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 xml:space="preserve">    이자수입</t>
  </si>
  <si>
    <t xml:space="preserve">    교육훈련비</t>
  </si>
  <si>
    <t xml:space="preserve">    기타성무지원비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</si>
  <si>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</si>
  <si>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</si>
  <si>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</si>
  <si>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</si>
  <si>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상여수당</t>
    <phoneticPr fontId="1" type="noConversion"/>
  </si>
  <si>
    <t>사무용품비</t>
    <phoneticPr fontId="1" type="noConversion"/>
  </si>
  <si>
    <t>커피,주보,교리반간식비,12월세례자선물비,길잡이</t>
    <phoneticPr fontId="1" type="noConversion"/>
  </si>
  <si>
    <t>해설</t>
  </si>
  <si>
    <t>1독서</t>
  </si>
  <si>
    <t>2독서</t>
  </si>
  <si>
    <t>평화방송1,644만/통일기금3,000만 남음</t>
    <phoneticPr fontId="1" type="noConversion"/>
  </si>
  <si>
    <t>제전비</t>
    <phoneticPr fontId="1" type="noConversion"/>
  </si>
  <si>
    <t>통신비</t>
    <phoneticPr fontId="1" type="noConversion"/>
  </si>
  <si>
    <t>급여</t>
    <phoneticPr fontId="1" type="noConversion"/>
  </si>
  <si>
    <t>이자수입</t>
    <phoneticPr fontId="1" type="noConversion"/>
  </si>
  <si>
    <t>수도광열비</t>
    <phoneticPr fontId="1" type="noConversion"/>
  </si>
  <si>
    <t>차량비</t>
    <phoneticPr fontId="1" type="noConversion"/>
  </si>
  <si>
    <t>복리후생비</t>
    <phoneticPr fontId="1" type="noConversion"/>
  </si>
  <si>
    <t>잡지출</t>
    <phoneticPr fontId="1" type="noConversion"/>
  </si>
  <si>
    <t>교구납부금</t>
    <phoneticPr fontId="1" type="noConversion"/>
  </si>
  <si>
    <t>2명</t>
    <phoneticPr fontId="1" type="noConversion"/>
  </si>
  <si>
    <t xml:space="preserve">    기타목적헌금</t>
  </si>
  <si>
    <t xml:space="preserve">    직원교육비</t>
  </si>
  <si>
    <t xml:space="preserve">    퇴직급여</t>
  </si>
  <si>
    <t>기타목적헌금</t>
    <phoneticPr fontId="1" type="noConversion"/>
  </si>
  <si>
    <t>퇴직급여</t>
    <phoneticPr fontId="1" type="noConversion"/>
  </si>
  <si>
    <t>연중제9주일~사순제3주일</t>
    <phoneticPr fontId="1" type="noConversion"/>
  </si>
  <si>
    <t>일본지진돕기</t>
    <phoneticPr fontId="1" type="noConversion"/>
  </si>
  <si>
    <t>손님신부, 제병대금</t>
    <phoneticPr fontId="1" type="noConversion"/>
  </si>
  <si>
    <t>시니어아카데미2010미지급예산513만/글로리아49만/쌍투스8만/청년복사25만/청년성서10만/아뉴스14만/시니어아가테미70만/제대회4만/구반장교육비5만/지휘자반주자210만</t>
    <phoneticPr fontId="1" type="noConversion"/>
  </si>
  <si>
    <t>2010년61,537,000/2011년 228,143,000중  189,680,000남음</t>
    <phoneticPr fontId="1" type="noConversion"/>
  </si>
  <si>
    <t>사무장외2명</t>
    <phoneticPr fontId="1" type="noConversion"/>
  </si>
  <si>
    <t>문구류, 프린터잉크,우표</t>
    <phoneticPr fontId="1" type="noConversion"/>
  </si>
  <si>
    <t>예물봉투,봉사자 수첩,신문</t>
    <phoneticPr fontId="1" type="noConversion"/>
  </si>
  <si>
    <t>전기요금157만/도시가스36만</t>
    <phoneticPr fontId="1" type="noConversion"/>
  </si>
  <si>
    <t>환경개선부담금</t>
    <phoneticPr fontId="1" type="noConversion"/>
  </si>
  <si>
    <t>마이크케이블선,잔디,미닫이문 유리보수,누수탐지및보수</t>
    <phoneticPr fontId="1" type="noConversion"/>
  </si>
  <si>
    <t>해설 : 권미광 엘리사벳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</si>
  <si>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</si>
  <si>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</si>
  <si>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</si>
  <si>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</si>
  <si>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특별예금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</si>
  <si>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</si>
  <si>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</si>
  <si>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</si>
  <si>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장학기금</t>
    <phoneticPr fontId="3" type="noConversion"/>
  </si>
  <si>
    <t>신학생,전담신부</t>
    <phoneticPr fontId="3" type="noConversion"/>
  </si>
  <si>
    <t>정기적금</t>
    <phoneticPr fontId="3" type="noConversion"/>
  </si>
  <si>
    <t>성소개발비</t>
    <phoneticPr fontId="3" type="noConversion"/>
  </si>
  <si>
    <t>보통예금</t>
    <phoneticPr fontId="3" type="noConversion"/>
  </si>
  <si>
    <t>본당살림</t>
    <phoneticPr fontId="3" type="noConversion"/>
  </si>
  <si>
    <t>정수기,복사기,, 청소,전기안전,세콤,승강기</t>
    <phoneticPr fontId="1" type="noConversion"/>
  </si>
  <si>
    <t>임차료,용역비</t>
    <phoneticPr fontId="1" type="noConversion"/>
  </si>
  <si>
    <t>용역비</t>
    <phoneticPr fontId="1" type="noConversion"/>
  </si>
  <si>
    <t>청소,전기안전,세콤,승강기</t>
    <phoneticPr fontId="1" type="noConversion"/>
  </si>
  <si>
    <t>3  월    수  지</t>
    <phoneticPr fontId="1" type="noConversion"/>
  </si>
  <si>
    <t>과목</t>
    <phoneticPr fontId="1" type="noConversion"/>
  </si>
  <si>
    <t>지   출</t>
    <phoneticPr fontId="1" type="noConversion"/>
  </si>
  <si>
    <t>지  출</t>
    <phoneticPr fontId="1" type="noConversion"/>
  </si>
  <si>
    <t>수입계</t>
    <phoneticPr fontId="1" type="noConversion"/>
  </si>
  <si>
    <t>수입</t>
    <phoneticPr fontId="1" type="noConversion"/>
  </si>
  <si>
    <t>내    역</t>
    <phoneticPr fontId="1" type="noConversion"/>
  </si>
  <si>
    <t>교무금</t>
    <phoneticPr fontId="1" type="noConversion"/>
  </si>
  <si>
    <t>386건</t>
    <phoneticPr fontId="1" type="noConversion"/>
  </si>
  <si>
    <t>교육훈련비</t>
    <phoneticPr fontId="1" type="noConversion"/>
  </si>
  <si>
    <t>견진성사 강사료,간식비150만/반주단교육비52만/직원교육1.5만</t>
    <phoneticPr fontId="1" type="noConversion"/>
  </si>
  <si>
    <t>주일헌금</t>
    <phoneticPr fontId="1" type="noConversion"/>
  </si>
  <si>
    <t>자선찬조비</t>
    <phoneticPr fontId="1" type="noConversion"/>
  </si>
  <si>
    <t>일본지진돕기교구송금, 무악동평화의집</t>
    <phoneticPr fontId="1" type="noConversion"/>
  </si>
  <si>
    <t>감사헌금</t>
    <phoneticPr fontId="1" type="noConversion"/>
  </si>
  <si>
    <t>31건</t>
    <phoneticPr fontId="1" type="noConversion"/>
  </si>
  <si>
    <t>도서인쇄비</t>
    <phoneticPr fontId="1" type="noConversion"/>
  </si>
  <si>
    <t>경상비 이자</t>
    <phoneticPr fontId="1" type="noConversion"/>
  </si>
  <si>
    <t>소모품비</t>
    <phoneticPr fontId="1" type="noConversion"/>
  </si>
  <si>
    <t>전구,건전지,쓰레기봉투,기름걸레,화장지,장갑등</t>
    <phoneticPr fontId="1" type="noConversion"/>
  </si>
  <si>
    <t>전교비</t>
    <phoneticPr fontId="1" type="noConversion"/>
  </si>
  <si>
    <t>사제생활비</t>
    <phoneticPr fontId="1" type="noConversion"/>
  </si>
  <si>
    <t>전화,케이블,인터넷선,우편요금</t>
    <phoneticPr fontId="1" type="noConversion"/>
  </si>
  <si>
    <t>수녀생활비</t>
    <phoneticPr fontId="1" type="noConversion"/>
  </si>
  <si>
    <t>세금과공과</t>
    <phoneticPr fontId="1" type="noConversion"/>
  </si>
  <si>
    <t>사무장외3명</t>
    <phoneticPr fontId="1" type="noConversion"/>
  </si>
  <si>
    <t xml:space="preserve">직원 건강,요앙,연금,고용보험 </t>
    <phoneticPr fontId="1" type="noConversion"/>
  </si>
  <si>
    <t>주방근무자 퇴직금</t>
    <phoneticPr fontId="1" type="noConversion"/>
  </si>
  <si>
    <t>시설비</t>
    <phoneticPr fontId="1" type="noConversion"/>
  </si>
  <si>
    <t>관리소품</t>
    <phoneticPr fontId="1" type="noConversion"/>
  </si>
  <si>
    <t>주일학교운영비</t>
    <phoneticPr fontId="1" type="noConversion"/>
  </si>
  <si>
    <t>중고등부326만/유초등부105만</t>
    <phoneticPr fontId="1" type="noConversion"/>
  </si>
  <si>
    <t>단체보조비</t>
    <phoneticPr fontId="1" type="noConversion"/>
  </si>
  <si>
    <t>평화방송,통일기금</t>
    <phoneticPr fontId="1" type="noConversion"/>
  </si>
  <si>
    <t>지출계</t>
    <phoneticPr fontId="1" type="noConversion"/>
  </si>
  <si>
    <t>적     공</t>
    <phoneticPr fontId="3" type="noConversion"/>
  </si>
  <si>
    <t xml:space="preserve">기타예금 </t>
    <phoneticPr fontId="3" type="noConversion"/>
  </si>
  <si>
    <t>* 해당되는 주차 확인하시어 배정 변경시 단원들과 바꿔 주시기 바랍니다.</t>
  </si>
  <si>
    <t>주차</t>
  </si>
  <si>
    <t>전례</t>
  </si>
  <si>
    <t>특전(19시)</t>
  </si>
  <si>
    <t>새벽(06시)</t>
  </si>
  <si>
    <t>교중(11시)</t>
  </si>
  <si>
    <t>1주</t>
  </si>
  <si>
    <t>장혜경 헬레나</t>
  </si>
  <si>
    <t>이명희 멜라니아</t>
  </si>
  <si>
    <t>김연화 데레사</t>
  </si>
  <si>
    <t>이재월 멜라니오</t>
  </si>
  <si>
    <t>노영철 다니엘</t>
  </si>
  <si>
    <t>윤미숙 카타리나</t>
  </si>
  <si>
    <t>이남일 요셉</t>
  </si>
  <si>
    <t>독서 : 서정문 베르나르도</t>
  </si>
  <si>
    <t>성시간</t>
  </si>
  <si>
    <t>목 19시</t>
  </si>
  <si>
    <t>해설 : 이명희 멜라니아</t>
  </si>
  <si>
    <t>독서 : 이남일 요셉</t>
  </si>
  <si>
    <t>2주</t>
  </si>
  <si>
    <t>백지영 마리아</t>
  </si>
  <si>
    <t>안준홍 라파엘</t>
  </si>
  <si>
    <t>김정미 엘리나</t>
  </si>
  <si>
    <t>이지애 마르타</t>
  </si>
  <si>
    <t>신동운 베네딕토</t>
  </si>
  <si>
    <t>조수자 라파엘라</t>
  </si>
  <si>
    <t>송미애 막달레나</t>
  </si>
  <si>
    <t>박강식 라파엘</t>
  </si>
  <si>
    <t>3주</t>
  </si>
  <si>
    <t>차명희 안나</t>
  </si>
  <si>
    <t>김종하 베드로</t>
  </si>
  <si>
    <t>권미광 엘리사벳</t>
  </si>
  <si>
    <t>김덕열 베드로</t>
  </si>
  <si>
    <t>4주</t>
  </si>
  <si>
    <t>이수진 안젤라</t>
  </si>
  <si>
    <t>심윤철 시몬</t>
  </si>
  <si>
    <t>성목요일,사순절저금통,자모회</t>
    <phoneticPr fontId="1" type="noConversion"/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</si>
  <si>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</si>
  <si>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</si>
  <si>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</si>
  <si>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</si>
  <si>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</si>
  <si>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</si>
  <si>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</si>
  <si>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</si>
  <si>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</si>
  <si>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</si>
  <si>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지출</t>
    <phoneticPr fontId="1" type="noConversion"/>
  </si>
  <si>
    <t>제전비</t>
    <phoneticPr fontId="1" type="noConversion"/>
  </si>
  <si>
    <t xml:space="preserve">    성소후원금</t>
  </si>
  <si>
    <t>누계</t>
    <phoneticPr fontId="1" type="noConversion"/>
  </si>
  <si>
    <t>유초등부68.3만/중고등부89만</t>
    <phoneticPr fontId="1" type="noConversion"/>
  </si>
  <si>
    <t>출자금</t>
    <phoneticPr fontId="1" type="noConversion"/>
  </si>
  <si>
    <t>기타예금</t>
    <phoneticPr fontId="1" type="noConversion"/>
  </si>
  <si>
    <t>정기예금</t>
    <phoneticPr fontId="1" type="noConversion"/>
  </si>
  <si>
    <t>정기예금(시설)</t>
    <phoneticPr fontId="1" type="noConversion"/>
  </si>
  <si>
    <t>정기적금(시설)</t>
    <phoneticPr fontId="3" type="noConversion"/>
  </si>
  <si>
    <t>2010년61,537,000/2011년 228,143,000중 149,680,000남음</t>
    <phoneticPr fontId="1" type="noConversion"/>
  </si>
  <si>
    <t>제대회34만/청년사목350만/청년복사단12.5만/청년봉사27만/청년성서32만/쌍투스17.3만/여성구역29.9만/글로리아9만/지휘자,반주자210만/청년예비자147.5만</t>
    <phoneticPr fontId="1" type="noConversion"/>
  </si>
  <si>
    <t>388건</t>
    <phoneticPr fontId="1" type="noConversion"/>
  </si>
  <si>
    <t>주님승천대축일~그리스도성체성혈대축일</t>
    <phoneticPr fontId="1" type="noConversion"/>
  </si>
  <si>
    <t>33건</t>
    <phoneticPr fontId="1" type="noConversion"/>
  </si>
  <si>
    <t>홍보주일2차,교황주일2차 헌금</t>
    <phoneticPr fontId="1" type="noConversion"/>
  </si>
  <si>
    <t>민족화해위한 특별헌금</t>
    <phoneticPr fontId="1" type="noConversion"/>
  </si>
  <si>
    <t>경상비 통장 이자</t>
    <phoneticPr fontId="1" type="noConversion"/>
  </si>
  <si>
    <t>제병</t>
    <phoneticPr fontId="1" type="noConversion"/>
  </si>
  <si>
    <t>토요반 성지순례, 길잡이, 주보, 커피</t>
    <phoneticPr fontId="1" type="noConversion"/>
  </si>
  <si>
    <t>홍보주일2차,교황주일2차 헌금 송금</t>
    <phoneticPr fontId="1" type="noConversion"/>
  </si>
  <si>
    <t>민족화해위한 특별헌금 송금</t>
    <phoneticPr fontId="1" type="noConversion"/>
  </si>
  <si>
    <t>사무장외2명</t>
    <phoneticPr fontId="1" type="noConversion"/>
  </si>
  <si>
    <t>프린터잉크</t>
    <phoneticPr fontId="1" type="noConversion"/>
  </si>
  <si>
    <t>우편봉투, 서류봉투</t>
    <phoneticPr fontId="1" type="noConversion"/>
  </si>
  <si>
    <t>기름걸레,전구,전기스위치,쓰레기봉투,화장지</t>
    <phoneticPr fontId="1" type="noConversion"/>
  </si>
  <si>
    <t>도시가스627,180/전기904,120</t>
    <phoneticPr fontId="1" type="noConversion"/>
  </si>
  <si>
    <t>수리비</t>
    <phoneticPr fontId="1" type="noConversion"/>
  </si>
  <si>
    <t>복사기렌탈,정수기렌탈</t>
    <phoneticPr fontId="1" type="noConversion"/>
  </si>
  <si>
    <t>엘리베이터유지보수,청소,전기안전,세콤</t>
    <phoneticPr fontId="1" type="noConversion"/>
  </si>
  <si>
    <t>전화요금, 인터넷, 케이블</t>
    <phoneticPr fontId="1" type="noConversion"/>
  </si>
  <si>
    <t>임감증명</t>
    <phoneticPr fontId="1" type="noConversion"/>
  </si>
  <si>
    <t>입간판 도로점용료</t>
    <phoneticPr fontId="1" type="noConversion"/>
  </si>
  <si>
    <t>건강,연금,고용</t>
    <phoneticPr fontId="1" type="noConversion"/>
  </si>
  <si>
    <t>성전계단 난간</t>
    <phoneticPr fontId="1" type="noConversion"/>
  </si>
  <si>
    <t>관리소품</t>
    <phoneticPr fontId="1" type="noConversion"/>
  </si>
  <si>
    <r>
      <rPr>
        <sz val="8"/>
        <rFont val="돋움"/>
        <family val="3"/>
        <charset val="129"/>
      </rPr>
      <t>과</t>
    </r>
    <r>
      <rPr>
        <sz val="8"/>
        <rFont val="Arial"/>
        <family val="2"/>
      </rPr>
      <t xml:space="preserve">   </t>
    </r>
    <r>
      <rPr>
        <sz val="8"/>
        <rFont val="돋움"/>
        <family val="3"/>
        <charset val="129"/>
      </rPr>
      <t>목</t>
    </r>
    <phoneticPr fontId="1" type="noConversion"/>
  </si>
  <si>
    <t>6월</t>
    <phoneticPr fontId="1" type="noConversion"/>
  </si>
  <si>
    <t>2,305,992(이자)  적금 만기 포함</t>
    <phoneticPr fontId="1" type="noConversion"/>
  </si>
  <si>
    <t xml:space="preserve">                ◈ 6월 전입◈   </t>
    <phoneticPr fontId="3" type="noConversion"/>
  </si>
  <si>
    <t>6월 수지보고</t>
    <phoneticPr fontId="1" type="noConversion"/>
  </si>
  <si>
    <t>곽미경 프란치스카</t>
  </si>
  <si>
    <t>유영일 프란치스코</t>
  </si>
  <si>
    <t>서정문 베르나르도</t>
  </si>
  <si>
    <t>구경희 마리안나</t>
  </si>
  <si>
    <t>곽미경 프란체스카</t>
  </si>
  <si>
    <t>5주</t>
  </si>
  <si>
    <t>김은정 세레나</t>
  </si>
  <si>
    <t>고금애 아나스타시아</t>
  </si>
  <si>
    <t>성모신심미사 
토 10시</t>
    <phoneticPr fontId="1" type="noConversion"/>
  </si>
  <si>
    <t>* 평일 배정처럼 주차별 지정 배정표입니다. 천주교 서교동 성당</t>
  </si>
  <si>
    <t xml:space="preserve">          ◈ 7월 전례봉사 배정표 ◈   </t>
    <phoneticPr fontId="3" type="noConversion"/>
  </si>
  <si>
    <t>* 장례담당 : 이명희 멜라니아</t>
    <phoneticPr fontId="1" type="noConversion"/>
  </si>
  <si>
    <t>* 혼배담당 : 신동운 베네딕토</t>
    <phoneticPr fontId="1" type="noConversion"/>
  </si>
  <si>
    <t>특별예금(퇴직)</t>
    <phoneticPr fontId="1" type="noConversion"/>
  </si>
  <si>
    <t>2011년 6월 수지보고</t>
    <phoneticPr fontId="1" type="noConversion"/>
  </si>
  <si>
    <t>교육비</t>
    <phoneticPr fontId="1" type="noConversion"/>
  </si>
  <si>
    <t>기타예금</t>
    <phoneticPr fontId="1" type="noConversion"/>
  </si>
  <si>
    <t>수입</t>
    <phoneticPr fontId="1" type="noConversion"/>
  </si>
  <si>
    <t>지출</t>
    <phoneticPr fontId="1" type="noConversion"/>
  </si>
  <si>
    <t>잔액</t>
    <phoneticPr fontId="1" type="noConversion"/>
  </si>
  <si>
    <t>내역</t>
    <phoneticPr fontId="1" type="noConversion"/>
  </si>
  <si>
    <t>특별예금</t>
    <phoneticPr fontId="1" type="noConversion"/>
  </si>
  <si>
    <t>퇴직적립금</t>
    <phoneticPr fontId="1" type="noConversion"/>
  </si>
  <si>
    <t>적공</t>
    <phoneticPr fontId="1" type="noConversion"/>
  </si>
  <si>
    <t>정기예금</t>
    <phoneticPr fontId="1" type="noConversion"/>
  </si>
  <si>
    <t>시설적립금</t>
    <phoneticPr fontId="1" type="noConversion"/>
  </si>
  <si>
    <t>장학기금</t>
    <phoneticPr fontId="1" type="noConversion"/>
  </si>
  <si>
    <t>신학생,전담신부</t>
    <phoneticPr fontId="1" type="noConversion"/>
  </si>
  <si>
    <t>정기적금</t>
    <phoneticPr fontId="1" type="noConversion"/>
  </si>
  <si>
    <t>성소개발비</t>
    <phoneticPr fontId="1" type="noConversion"/>
  </si>
  <si>
    <t>보통예금</t>
    <phoneticPr fontId="1" type="noConversion"/>
  </si>
  <si>
    <t>본당살림</t>
    <phoneticPr fontId="1" type="noConversion"/>
  </si>
  <si>
    <t>과목</t>
    <phoneticPr fontId="1" type="noConversion"/>
  </si>
  <si>
    <t>내    역</t>
    <phoneticPr fontId="1" type="noConversion"/>
  </si>
  <si>
    <t>지  출</t>
    <phoneticPr fontId="1" type="noConversion"/>
  </si>
  <si>
    <t>388건</t>
    <phoneticPr fontId="1" type="noConversion"/>
  </si>
  <si>
    <t>사무장외3명</t>
    <phoneticPr fontId="1" type="noConversion"/>
  </si>
  <si>
    <t>주님승천대축일~그리스도성체성혈대축일</t>
    <phoneticPr fontId="1" type="noConversion"/>
  </si>
  <si>
    <t>사무장외2명</t>
    <phoneticPr fontId="1" type="noConversion"/>
  </si>
  <si>
    <t>33건</t>
    <phoneticPr fontId="1" type="noConversion"/>
  </si>
  <si>
    <t>성체분배자 교육비</t>
    <phoneticPr fontId="1" type="noConversion"/>
  </si>
  <si>
    <t>홍보주일2차,교황주일2차 헌금</t>
    <phoneticPr fontId="1" type="noConversion"/>
  </si>
  <si>
    <t>프린터잉크</t>
    <phoneticPr fontId="1" type="noConversion"/>
  </si>
  <si>
    <t>민족화해위한 특별헌금</t>
    <phoneticPr fontId="1" type="noConversion"/>
  </si>
  <si>
    <t>우편봉투, 서류봉투</t>
    <phoneticPr fontId="1" type="noConversion"/>
  </si>
  <si>
    <t>경상비 통장 이자</t>
    <phoneticPr fontId="1" type="noConversion"/>
  </si>
  <si>
    <t>기름걸레,전구,전기스위치,쓰레기봉투,화장지</t>
    <phoneticPr fontId="1" type="noConversion"/>
  </si>
  <si>
    <t>수입계</t>
    <phoneticPr fontId="1" type="noConversion"/>
  </si>
  <si>
    <t>수리비</t>
    <phoneticPr fontId="1" type="noConversion"/>
  </si>
  <si>
    <t>지   출</t>
    <phoneticPr fontId="1" type="noConversion"/>
  </si>
  <si>
    <t>전화요금, 인터넷, 케이블</t>
    <phoneticPr fontId="1" type="noConversion"/>
  </si>
  <si>
    <t>제병</t>
    <phoneticPr fontId="1" type="noConversion"/>
  </si>
  <si>
    <t>입간판 도로점용료</t>
    <phoneticPr fontId="1" type="noConversion"/>
  </si>
  <si>
    <t>전교비</t>
    <phoneticPr fontId="1" type="noConversion"/>
  </si>
  <si>
    <t>토요반 성지순례, 길잡이, 주보, 커피</t>
    <phoneticPr fontId="1" type="noConversion"/>
  </si>
  <si>
    <t>임차,용역비</t>
    <phoneticPr fontId="1" type="noConversion"/>
  </si>
  <si>
    <t>특별헌금</t>
    <phoneticPr fontId="1" type="noConversion"/>
  </si>
  <si>
    <t>홍보주일2차,교황주일2차 헌금 송금</t>
    <phoneticPr fontId="1" type="noConversion"/>
  </si>
  <si>
    <t>도시가스627,180/전기904,120</t>
    <phoneticPr fontId="1" type="noConversion"/>
  </si>
  <si>
    <t>사제생활비</t>
    <phoneticPr fontId="1" type="noConversion"/>
  </si>
  <si>
    <t>건강,연금,고용</t>
    <phoneticPr fontId="1" type="noConversion"/>
  </si>
  <si>
    <t>수녀생활비</t>
    <phoneticPr fontId="1" type="noConversion"/>
  </si>
  <si>
    <t>성전계단 난간</t>
    <phoneticPr fontId="1" type="noConversion"/>
  </si>
  <si>
    <t>자선찬조비</t>
    <phoneticPr fontId="1" type="noConversion"/>
  </si>
  <si>
    <t>민족화해위한 특별헌금 송금</t>
    <phoneticPr fontId="1" type="noConversion"/>
  </si>
  <si>
    <t>관리소품, 임감증명</t>
    <phoneticPr fontId="1" type="noConversion"/>
  </si>
  <si>
    <t>주일학교</t>
    <phoneticPr fontId="1" type="noConversion"/>
  </si>
  <si>
    <t>유초등부68.3만/중고등부89만</t>
    <phoneticPr fontId="1" type="noConversion"/>
  </si>
  <si>
    <t>교구납부금</t>
    <phoneticPr fontId="1" type="noConversion"/>
  </si>
  <si>
    <t>단체보조비</t>
    <phoneticPr fontId="1" type="noConversion"/>
  </si>
  <si>
    <t>평화방송,통일기금</t>
    <phoneticPr fontId="1" type="noConversion"/>
  </si>
  <si>
    <t>평화방송1,644만/통일기금3,000만 남음</t>
    <phoneticPr fontId="1" type="noConversion"/>
  </si>
  <si>
    <t>지출계</t>
    <phoneticPr fontId="1" type="noConversion"/>
  </si>
  <si>
    <t>급여</t>
    <phoneticPr fontId="1" type="noConversion"/>
  </si>
  <si>
    <t>상여수당</t>
    <phoneticPr fontId="1" type="noConversion"/>
  </si>
  <si>
    <t>사무용품비</t>
    <phoneticPr fontId="1" type="noConversion"/>
  </si>
  <si>
    <t>도서인쇄비</t>
    <phoneticPr fontId="1" type="noConversion"/>
  </si>
  <si>
    <t>소모품비</t>
    <phoneticPr fontId="1" type="noConversion"/>
  </si>
  <si>
    <t>차량비</t>
    <phoneticPr fontId="1" type="noConversion"/>
  </si>
  <si>
    <t>통신비</t>
    <phoneticPr fontId="1" type="noConversion"/>
  </si>
  <si>
    <t>세금과공과</t>
    <phoneticPr fontId="1" type="noConversion"/>
  </si>
  <si>
    <t>수도광열비</t>
    <phoneticPr fontId="1" type="noConversion"/>
  </si>
  <si>
    <t>복리후생비</t>
    <phoneticPr fontId="1" type="noConversion"/>
  </si>
  <si>
    <t>시설비</t>
    <phoneticPr fontId="1" type="noConversion"/>
  </si>
  <si>
    <t>잡지출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</si>
  <si>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</si>
  <si>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</si>
  <si>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</si>
  <si>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특별헌금</t>
    <phoneticPr fontId="1" type="noConversion"/>
  </si>
  <si>
    <t>기타목적헌금</t>
    <phoneticPr fontId="1" type="noConversion"/>
  </si>
  <si>
    <t>이자수입</t>
    <phoneticPr fontId="1" type="noConversion"/>
  </si>
  <si>
    <t>2010년61,537,000/2011년228,143,000중 
149,680,000남음</t>
    <phoneticPr fontId="1" type="noConversion"/>
  </si>
  <si>
    <t>제대회34만/청년사목350만/청년복사단12.5만/
청년봉사27만/청년성서32만/쌍투스17.3만/
여성구역29.9만/글로리아9만/지휘자,반주자210만/청년예비자147.5만</t>
    <phoneticPr fontId="1" type="noConversion"/>
  </si>
  <si>
    <t>복사기렌탈,정수기렌탈,엘리베이터유지보수,
청소,전기안전,세콤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</si>
</sst>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4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8"/>
      <name val="돋움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name val="Arial"/>
      <family val="2"/>
    </font>
    <font>
      <b/>
      <sz val="14"/>
      <color theme="1"/>
      <name val="맑은 고딕"/>
      <family val="3"/>
      <charset val="129"/>
      <scheme val="minor"/>
    </font>
    <font>
      <b/>
      <sz val="9"/>
      <color theme="1"/>
      <name val="HY강M"/>
      <family val="1"/>
      <charset val="129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9"/>
      <color theme="1"/>
      <name val="HY강M"/>
      <family val="1"/>
      <charset val="129"/>
    </font>
    <font>
      <sz val="6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7"/>
      <name val="HY강M"/>
      <family val="1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7"/>
      <color theme="1"/>
      <name val="맑은 고딕"/>
      <family val="2"/>
      <charset val="129"/>
      <scheme val="minor"/>
    </font>
    <font>
      <sz val="9"/>
      <color indexed="11"/>
      <name val="Arial"/>
      <family val="2"/>
    </font>
    <font>
      <sz val="9"/>
      <color indexed="14"/>
      <name val="Arial"/>
      <family val="2"/>
    </font>
    <font>
      <sz val="8"/>
      <color indexed="14"/>
      <name val="Arial"/>
      <family val="2"/>
    </font>
    <font>
      <sz val="10"/>
      <color rgb="FF000000"/>
      <name val="바탕"/>
      <family val="1"/>
      <charset val="129"/>
    </font>
    <font>
      <sz val="9"/>
      <color rgb="FF000000"/>
      <name val="HY강M"/>
      <family val="1"/>
      <charset val="129"/>
    </font>
    <font>
      <sz val="6.5"/>
      <color theme="1"/>
      <name val="HY강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6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7" fontId="5" fillId="0" borderId="0" xfId="0" applyNumberFormat="1" applyFont="1">
      <alignment vertical="center"/>
    </xf>
    <xf numFmtId="0" fontId="8" fillId="0" borderId="10" xfId="0" applyFont="1" applyBorder="1" applyAlignment="1">
      <alignment vertical="center"/>
    </xf>
    <xf numFmtId="0" fontId="3" fillId="0" borderId="0" xfId="0" applyFont="1" applyAlignment="1"/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7" fillId="0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3" fillId="0" borderId="44" xfId="0" applyFont="1" applyFill="1" applyBorder="1" applyAlignment="1">
      <alignment vertical="center"/>
    </xf>
    <xf numFmtId="176" fontId="27" fillId="0" borderId="1" xfId="0" applyNumberFormat="1" applyFont="1" applyFill="1" applyBorder="1" applyAlignment="1" applyProtection="1">
      <alignment horizontal="right" vertical="center"/>
    </xf>
    <xf numFmtId="0" fontId="28" fillId="0" borderId="10" xfId="0" applyFont="1" applyBorder="1" applyAlignment="1">
      <alignment vertical="center"/>
    </xf>
    <xf numFmtId="176" fontId="27" fillId="0" borderId="9" xfId="0" applyNumberFormat="1" applyFont="1" applyFill="1" applyBorder="1" applyAlignment="1" applyProtection="1">
      <alignment horizontal="left" vertical="center"/>
    </xf>
    <xf numFmtId="0" fontId="28" fillId="0" borderId="10" xfId="0" applyFont="1" applyFill="1" applyBorder="1" applyAlignment="1">
      <alignment vertical="center"/>
    </xf>
    <xf numFmtId="176" fontId="27" fillId="4" borderId="9" xfId="0" applyNumberFormat="1" applyFont="1" applyFill="1" applyBorder="1" applyAlignment="1" applyProtection="1">
      <alignment horizontal="left" vertical="center"/>
    </xf>
    <xf numFmtId="176" fontId="27" fillId="4" borderId="1" xfId="0" applyNumberFormat="1" applyFont="1" applyFill="1" applyBorder="1" applyAlignment="1" applyProtection="1">
      <alignment horizontal="right" vertical="center"/>
    </xf>
    <xf numFmtId="176" fontId="27" fillId="0" borderId="11" xfId="0" applyNumberFormat="1" applyFont="1" applyFill="1" applyBorder="1" applyAlignment="1" applyProtection="1">
      <alignment vertical="center"/>
    </xf>
    <xf numFmtId="176" fontId="27" fillId="0" borderId="3" xfId="0" applyNumberFormat="1" applyFont="1" applyFill="1" applyBorder="1" applyAlignment="1" applyProtection="1">
      <alignment horizontal="right" vertical="center"/>
    </xf>
    <xf numFmtId="0" fontId="28" fillId="0" borderId="27" xfId="0" applyFont="1" applyFill="1" applyBorder="1" applyAlignment="1">
      <alignment vertical="center"/>
    </xf>
    <xf numFmtId="176" fontId="21" fillId="0" borderId="26" xfId="0" applyNumberFormat="1" applyFont="1" applyFill="1" applyBorder="1" applyAlignment="1" applyProtection="1">
      <alignment horizontal="center" vertical="center"/>
    </xf>
    <xf numFmtId="176" fontId="27" fillId="0" borderId="51" xfId="0" applyNumberFormat="1" applyFont="1" applyFill="1" applyBorder="1" applyAlignment="1" applyProtection="1">
      <alignment horizontal="left" vertical="center"/>
    </xf>
    <xf numFmtId="0" fontId="28" fillId="0" borderId="43" xfId="0" applyFont="1" applyFill="1" applyBorder="1" applyAlignment="1">
      <alignment vertical="center"/>
    </xf>
    <xf numFmtId="176" fontId="27" fillId="0" borderId="50" xfId="0" applyNumberFormat="1" applyFont="1" applyFill="1" applyBorder="1" applyAlignment="1" applyProtection="1">
      <alignment horizontal="left" vertical="center"/>
    </xf>
    <xf numFmtId="0" fontId="28" fillId="0" borderId="44" xfId="0" applyFont="1" applyFill="1" applyBorder="1" applyAlignment="1">
      <alignment vertical="center"/>
    </xf>
    <xf numFmtId="0" fontId="28" fillId="0" borderId="44" xfId="0" applyFont="1" applyBorder="1" applyAlignment="1">
      <alignment vertical="center"/>
    </xf>
    <xf numFmtId="176" fontId="27" fillId="4" borderId="50" xfId="0" applyNumberFormat="1" applyFont="1" applyFill="1" applyBorder="1" applyAlignment="1" applyProtection="1">
      <alignment horizontal="left" vertical="center"/>
    </xf>
    <xf numFmtId="176" fontId="27" fillId="0" borderId="11" xfId="0" applyNumberFormat="1" applyFont="1" applyFill="1" applyBorder="1" applyAlignment="1" applyProtection="1">
      <alignment horizontal="left" vertical="center"/>
    </xf>
    <xf numFmtId="0" fontId="28" fillId="0" borderId="27" xfId="0" applyFont="1" applyBorder="1" applyAlignment="1">
      <alignment vertical="center"/>
    </xf>
    <xf numFmtId="176" fontId="27" fillId="0" borderId="1" xfId="0" applyNumberFormat="1" applyFont="1" applyFill="1" applyBorder="1" applyAlignment="1" applyProtection="1">
      <alignment horizontal="left" vertical="center"/>
    </xf>
    <xf numFmtId="0" fontId="28" fillId="0" borderId="1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10" xfId="0" applyFont="1" applyBorder="1">
      <alignment vertical="center"/>
    </xf>
    <xf numFmtId="176" fontId="27" fillId="0" borderId="16" xfId="0" applyNumberFormat="1" applyFont="1" applyFill="1" applyBorder="1" applyAlignment="1" applyProtection="1">
      <alignment vertical="center"/>
    </xf>
    <xf numFmtId="176" fontId="27" fillId="0" borderId="4" xfId="0" applyNumberFormat="1" applyFont="1" applyFill="1" applyBorder="1" applyAlignment="1" applyProtection="1">
      <alignment horizontal="right" vertical="center"/>
    </xf>
    <xf numFmtId="0" fontId="28" fillId="0" borderId="25" xfId="0" applyFont="1" applyBorder="1" applyAlignment="1">
      <alignment vertical="center"/>
    </xf>
    <xf numFmtId="176" fontId="19" fillId="2" borderId="54" xfId="0" applyNumberFormat="1" applyFont="1" applyFill="1" applyBorder="1" applyAlignment="1" applyProtection="1">
      <alignment horizontal="center" vertical="center"/>
    </xf>
    <xf numFmtId="176" fontId="21" fillId="2" borderId="55" xfId="0" applyNumberFormat="1" applyFont="1" applyFill="1" applyBorder="1" applyAlignment="1" applyProtection="1">
      <alignment horizontal="center" vertical="center"/>
    </xf>
    <xf numFmtId="0" fontId="21" fillId="0" borderId="56" xfId="0" applyFont="1" applyBorder="1" applyAlignment="1">
      <alignment horizontal="center" vertical="center"/>
    </xf>
    <xf numFmtId="176" fontId="27" fillId="0" borderId="16" xfId="0" applyNumberFormat="1" applyFont="1" applyFill="1" applyBorder="1" applyAlignment="1" applyProtection="1">
      <alignment horizontal="left" vertical="center"/>
    </xf>
    <xf numFmtId="0" fontId="25" fillId="0" borderId="25" xfId="0" applyFont="1" applyBorder="1" applyAlignment="1">
      <alignment vertical="center"/>
    </xf>
    <xf numFmtId="176" fontId="19" fillId="2" borderId="57" xfId="0" applyNumberFormat="1" applyFont="1" applyFill="1" applyBorder="1" applyAlignment="1" applyProtection="1">
      <alignment horizontal="center" vertical="center"/>
    </xf>
    <xf numFmtId="176" fontId="21" fillId="2" borderId="19" xfId="0" applyNumberFormat="1" applyFont="1" applyFill="1" applyBorder="1" applyAlignment="1" applyProtection="1">
      <alignment horizontal="center" vertical="center"/>
    </xf>
    <xf numFmtId="0" fontId="21" fillId="0" borderId="58" xfId="0" applyFont="1" applyBorder="1" applyAlignment="1">
      <alignment horizontal="center" vertical="center"/>
    </xf>
    <xf numFmtId="176" fontId="19" fillId="2" borderId="35" xfId="0" applyNumberFormat="1" applyFont="1" applyFill="1" applyBorder="1" applyAlignment="1" applyProtection="1">
      <alignment horizontal="center" vertical="center"/>
    </xf>
    <xf numFmtId="176" fontId="21" fillId="2" borderId="17" xfId="0" applyNumberFormat="1" applyFont="1" applyFill="1" applyBorder="1" applyAlignment="1" applyProtection="1">
      <alignment horizontal="center" vertical="center"/>
    </xf>
    <xf numFmtId="0" fontId="21" fillId="0" borderId="21" xfId="0" applyFont="1" applyBorder="1" applyAlignment="1">
      <alignment horizontal="center" vertical="center"/>
    </xf>
    <xf numFmtId="176" fontId="21" fillId="5" borderId="26" xfId="0" applyNumberFormat="1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7" fontId="21" fillId="0" borderId="7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3" fontId="22" fillId="0" borderId="8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3" fontId="28" fillId="0" borderId="4" xfId="0" applyNumberFormat="1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31" fillId="0" borderId="2" xfId="0" applyFont="1" applyFill="1" applyBorder="1" applyAlignment="1">
      <alignment vertical="center" wrapText="1"/>
    </xf>
    <xf numFmtId="3" fontId="28" fillId="0" borderId="1" xfId="0" applyNumberFormat="1" applyFont="1" applyBorder="1" applyAlignment="1">
      <alignment vertical="center"/>
    </xf>
    <xf numFmtId="3" fontId="28" fillId="0" borderId="1" xfId="0" applyNumberFormat="1" applyFont="1" applyBorder="1" applyAlignment="1">
      <alignment horizontal="right" vertical="center"/>
    </xf>
    <xf numFmtId="0" fontId="29" fillId="0" borderId="2" xfId="0" applyFont="1" applyFill="1" applyBorder="1" applyAlignment="1">
      <alignment vertical="center" wrapText="1"/>
    </xf>
    <xf numFmtId="0" fontId="20" fillId="0" borderId="18" xfId="0" applyFont="1" applyFill="1" applyBorder="1" applyAlignment="1" applyProtection="1">
      <alignment horizontal="center" vertical="center"/>
    </xf>
    <xf numFmtId="177" fontId="31" fillId="0" borderId="14" xfId="0" applyNumberFormat="1" applyFont="1" applyFill="1" applyBorder="1" applyAlignment="1">
      <alignment horizontal="center" vertical="center"/>
    </xf>
    <xf numFmtId="3" fontId="31" fillId="0" borderId="15" xfId="0" applyNumberFormat="1" applyFont="1" applyFill="1" applyBorder="1" applyAlignment="1">
      <alignment horizontal="left" vertical="center"/>
    </xf>
    <xf numFmtId="177" fontId="22" fillId="0" borderId="23" xfId="0" applyNumberFormat="1" applyFont="1" applyFill="1" applyBorder="1" applyAlignment="1" applyProtection="1">
      <alignment horizontal="center" vertical="center"/>
    </xf>
    <xf numFmtId="176" fontId="3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7" fontId="6" fillId="0" borderId="1" xfId="0" applyNumberFormat="1" applyFont="1" applyBorder="1" applyAlignment="1">
      <alignment vertical="center"/>
    </xf>
    <xf numFmtId="177" fontId="15" fillId="0" borderId="1" xfId="0" applyNumberFormat="1" applyFont="1" applyBorder="1" applyAlignment="1">
      <alignment vertical="center"/>
    </xf>
    <xf numFmtId="177" fontId="34" fillId="0" borderId="1" xfId="0" applyNumberFormat="1" applyFont="1" applyBorder="1" applyAlignment="1">
      <alignment vertical="center"/>
    </xf>
    <xf numFmtId="0" fontId="6" fillId="0" borderId="0" xfId="0" applyFont="1">
      <alignment vertical="center"/>
    </xf>
    <xf numFmtId="177" fontId="5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16" fillId="0" borderId="1" xfId="0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Border="1">
      <alignment vertical="center"/>
    </xf>
    <xf numFmtId="0" fontId="7" fillId="3" borderId="1" xfId="0" applyFont="1" applyFill="1" applyBorder="1" applyAlignment="1" applyProtection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6" borderId="1" xfId="0" applyFill="1" applyBorder="1" applyAlignment="1">
      <alignment horizontal="left" vertical="center"/>
    </xf>
    <xf numFmtId="176" fontId="33" fillId="6" borderId="1" xfId="0" applyNumberFormat="1" applyFont="1" applyFill="1" applyBorder="1">
      <alignment vertical="center"/>
    </xf>
    <xf numFmtId="0" fontId="8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177" fontId="28" fillId="0" borderId="1" xfId="0" applyNumberFormat="1" applyFont="1" applyBorder="1" applyAlignment="1">
      <alignment vertical="center"/>
    </xf>
    <xf numFmtId="176" fontId="27" fillId="0" borderId="7" xfId="0" applyNumberFormat="1" applyFont="1" applyFill="1" applyBorder="1" applyAlignment="1" applyProtection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177" fontId="27" fillId="0" borderId="14" xfId="0" applyNumberFormat="1" applyFont="1" applyFill="1" applyBorder="1" applyAlignment="1" applyProtection="1">
      <alignment horizontal="right" vertical="center"/>
    </xf>
    <xf numFmtId="0" fontId="28" fillId="0" borderId="14" xfId="0" applyFont="1" applyBorder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5" fillId="0" borderId="60" xfId="0" applyFont="1" applyBorder="1" applyAlignment="1">
      <alignment vertical="center"/>
    </xf>
    <xf numFmtId="0" fontId="28" fillId="0" borderId="61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28" fillId="0" borderId="62" xfId="0" applyFont="1" applyBorder="1" applyAlignment="1">
      <alignment vertical="center"/>
    </xf>
    <xf numFmtId="0" fontId="19" fillId="0" borderId="3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176" fontId="27" fillId="0" borderId="1" xfId="0" applyNumberFormat="1" applyFont="1" applyFill="1" applyBorder="1" applyAlignment="1" applyProtection="1">
      <alignment horizontal="center" vertical="center"/>
    </xf>
    <xf numFmtId="0" fontId="24" fillId="0" borderId="9" xfId="0" applyFont="1" applyBorder="1" applyAlignment="1">
      <alignment horizontal="center" vertical="center"/>
    </xf>
    <xf numFmtId="176" fontId="22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vertical="center"/>
    </xf>
    <xf numFmtId="176" fontId="22" fillId="0" borderId="9" xfId="0" applyNumberFormat="1" applyFont="1" applyFill="1" applyBorder="1" applyAlignment="1" applyProtection="1">
      <alignment horizontal="center" vertical="center"/>
    </xf>
    <xf numFmtId="176" fontId="36" fillId="2" borderId="40" xfId="0" applyNumberFormat="1" applyFont="1" applyFill="1" applyBorder="1" applyAlignment="1" applyProtection="1">
      <alignment horizontal="center" vertical="center"/>
    </xf>
    <xf numFmtId="176" fontId="37" fillId="0" borderId="42" xfId="0" applyNumberFormat="1" applyFont="1" applyFill="1" applyBorder="1" applyAlignment="1" applyProtection="1">
      <alignment horizontal="right" vertical="top"/>
    </xf>
    <xf numFmtId="176" fontId="37" fillId="0" borderId="42" xfId="0" applyNumberFormat="1" applyFont="1" applyFill="1" applyBorder="1" applyAlignment="1" applyProtection="1">
      <alignment horizontal="left" vertical="top"/>
    </xf>
    <xf numFmtId="176" fontId="17" fillId="0" borderId="42" xfId="0" applyNumberFormat="1" applyFont="1" applyFill="1" applyBorder="1" applyAlignment="1" applyProtection="1">
      <alignment horizontal="right" vertical="top"/>
    </xf>
    <xf numFmtId="176" fontId="17" fillId="0" borderId="42" xfId="0" applyNumberFormat="1" applyFont="1" applyFill="1" applyBorder="1" applyAlignment="1" applyProtection="1">
      <alignment horizontal="left" vertical="top"/>
    </xf>
    <xf numFmtId="0" fontId="0" fillId="0" borderId="0" xfId="0" applyAlignment="1"/>
    <xf numFmtId="0" fontId="5" fillId="0" borderId="1" xfId="0" applyFont="1" applyBorder="1" applyAlignment="1">
      <alignment vertical="center"/>
    </xf>
    <xf numFmtId="176" fontId="17" fillId="0" borderId="1" xfId="0" applyNumberFormat="1" applyFont="1" applyFill="1" applyBorder="1" applyAlignment="1" applyProtection="1">
      <alignment horizontal="left" vertical="top"/>
    </xf>
    <xf numFmtId="176" fontId="17" fillId="0" borderId="1" xfId="0" applyNumberFormat="1" applyFont="1" applyFill="1" applyBorder="1" applyAlignment="1" applyProtection="1">
      <alignment horizontal="right" vertical="top"/>
    </xf>
    <xf numFmtId="176" fontId="37" fillId="0" borderId="1" xfId="0" applyNumberFormat="1" applyFont="1" applyFill="1" applyBorder="1" applyAlignment="1" applyProtection="1">
      <alignment horizontal="right" vertical="top"/>
    </xf>
    <xf numFmtId="0" fontId="1" fillId="4" borderId="1" xfId="0" applyFont="1" applyFill="1" applyBorder="1" applyAlignment="1">
      <alignment horizontal="center" vertical="center"/>
    </xf>
    <xf numFmtId="176" fontId="37" fillId="0" borderId="1" xfId="0" applyNumberFormat="1" applyFont="1" applyFill="1" applyBorder="1" applyAlignment="1" applyProtection="1">
      <alignment horizontal="left" vertical="top"/>
    </xf>
    <xf numFmtId="0" fontId="35" fillId="0" borderId="1" xfId="0" applyFont="1" applyBorder="1" applyAlignment="1">
      <alignment vertical="center" wrapText="1"/>
    </xf>
    <xf numFmtId="176" fontId="4" fillId="7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38" fillId="0" borderId="1" xfId="0" applyNumberFormat="1" applyFont="1" applyFill="1" applyBorder="1" applyAlignment="1" applyProtection="1">
      <alignment horizontal="right" vertical="center"/>
    </xf>
    <xf numFmtId="176" fontId="33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0" fillId="0" borderId="34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66" xfId="0" applyFont="1" applyBorder="1" applyAlignment="1">
      <alignment horizontal="center" vertical="center" wrapText="1"/>
    </xf>
    <xf numFmtId="0" fontId="40" fillId="0" borderId="67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70" xfId="0" applyFont="1" applyBorder="1" applyAlignment="1">
      <alignment horizontal="center" vertical="center" wrapText="1"/>
    </xf>
    <xf numFmtId="0" fontId="40" fillId="0" borderId="72" xfId="0" applyFont="1" applyBorder="1" applyAlignment="1">
      <alignment horizontal="center" vertical="center" wrapText="1"/>
    </xf>
    <xf numFmtId="0" fontId="40" fillId="0" borderId="73" xfId="0" applyFont="1" applyBorder="1" applyAlignment="1">
      <alignment horizontal="center" vertical="center" wrapText="1"/>
    </xf>
    <xf numFmtId="0" fontId="40" fillId="0" borderId="78" xfId="0" applyFont="1" applyBorder="1" applyAlignment="1">
      <alignment horizontal="center" vertical="center" wrapText="1"/>
    </xf>
    <xf numFmtId="0" fontId="40" fillId="0" borderId="79" xfId="0" applyFont="1" applyBorder="1" applyAlignment="1">
      <alignment horizontal="center" vertical="center" wrapText="1"/>
    </xf>
    <xf numFmtId="176" fontId="19" fillId="2" borderId="80" xfId="0" applyNumberFormat="1" applyFont="1" applyFill="1" applyBorder="1" applyAlignment="1" applyProtection="1">
      <alignment horizontal="center" vertical="center"/>
    </xf>
    <xf numFmtId="176" fontId="21" fillId="2" borderId="81" xfId="0" applyNumberFormat="1" applyFont="1" applyFill="1" applyBorder="1" applyAlignment="1" applyProtection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176" fontId="4" fillId="7" borderId="0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38" fillId="0" borderId="0" xfId="0" applyNumberFormat="1" applyFont="1" applyFill="1" applyBorder="1" applyAlignment="1" applyProtection="1">
      <alignment horizontal="right" vertical="center"/>
    </xf>
    <xf numFmtId="0" fontId="25" fillId="0" borderId="8" xfId="0" applyFont="1" applyBorder="1" applyAlignment="1">
      <alignment horizontal="left" vertical="center"/>
    </xf>
    <xf numFmtId="177" fontId="23" fillId="0" borderId="1" xfId="0" applyNumberFormat="1" applyFont="1" applyBorder="1" applyAlignment="1">
      <alignment vertical="center"/>
    </xf>
    <xf numFmtId="0" fontId="25" fillId="0" borderId="23" xfId="0" applyFont="1" applyBorder="1" applyAlignment="1">
      <alignment horizontal="left" vertical="center"/>
    </xf>
    <xf numFmtId="177" fontId="23" fillId="0" borderId="14" xfId="0" applyNumberFormat="1" applyFont="1" applyBorder="1" applyAlignment="1">
      <alignment vertical="center"/>
    </xf>
    <xf numFmtId="176" fontId="22" fillId="0" borderId="1" xfId="0" applyNumberFormat="1" applyFont="1" applyFill="1" applyBorder="1" applyAlignment="1" applyProtection="1">
      <alignment horizontal="right" vertical="center"/>
    </xf>
    <xf numFmtId="0" fontId="24" fillId="0" borderId="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176" fontId="27" fillId="0" borderId="9" xfId="0" applyNumberFormat="1" applyFont="1" applyFill="1" applyBorder="1" applyAlignment="1" applyProtection="1">
      <alignment horizontal="center" vertical="center"/>
    </xf>
    <xf numFmtId="0" fontId="24" fillId="0" borderId="10" xfId="0" applyFont="1" applyBorder="1" applyAlignment="1">
      <alignment vertical="center" wrapText="1"/>
    </xf>
    <xf numFmtId="0" fontId="41" fillId="0" borderId="1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/>
    </xf>
    <xf numFmtId="177" fontId="10" fillId="0" borderId="0" xfId="0" applyNumberFormat="1" applyFont="1" applyFill="1" applyBorder="1" applyAlignment="1" applyProtection="1">
      <alignment horizontal="left"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177" fontId="10" fillId="0" borderId="0" xfId="0" applyNumberFormat="1" applyFont="1" applyFill="1" applyBorder="1" applyAlignment="1">
      <alignment horizontal="left" vertical="center"/>
    </xf>
    <xf numFmtId="176" fontId="22" fillId="0" borderId="11" xfId="0" applyNumberFormat="1" applyFont="1" applyFill="1" applyBorder="1" applyAlignment="1" applyProtection="1">
      <alignment horizontal="center" vertical="center"/>
    </xf>
    <xf numFmtId="176" fontId="22" fillId="0" borderId="12" xfId="0" applyNumberFormat="1" applyFont="1" applyFill="1" applyBorder="1" applyAlignment="1" applyProtection="1">
      <alignment horizontal="center" vertical="center"/>
    </xf>
    <xf numFmtId="176" fontId="22" fillId="0" borderId="3" xfId="0" applyNumberFormat="1" applyFont="1" applyFill="1" applyBorder="1" applyAlignment="1" applyProtection="1">
      <alignment horizontal="center" vertical="center"/>
    </xf>
    <xf numFmtId="176" fontId="22" fillId="0" borderId="13" xfId="0" applyNumberFormat="1" applyFont="1" applyFill="1" applyBorder="1" applyAlignment="1" applyProtection="1">
      <alignment horizontal="center" vertical="center"/>
    </xf>
    <xf numFmtId="0" fontId="24" fillId="0" borderId="27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 wrapText="1"/>
    </xf>
    <xf numFmtId="176" fontId="21" fillId="0" borderId="48" xfId="0" applyNumberFormat="1" applyFont="1" applyFill="1" applyBorder="1" applyAlignment="1" applyProtection="1">
      <alignment horizontal="center" vertical="center"/>
    </xf>
    <xf numFmtId="176" fontId="21" fillId="0" borderId="49" xfId="0" applyNumberFormat="1" applyFont="1" applyFill="1" applyBorder="1" applyAlignment="1" applyProtection="1">
      <alignment horizontal="center" vertical="center"/>
    </xf>
    <xf numFmtId="176" fontId="36" fillId="2" borderId="36" xfId="0" applyNumberFormat="1" applyFont="1" applyFill="1" applyBorder="1" applyAlignment="1" applyProtection="1">
      <alignment horizontal="center" vertical="center"/>
    </xf>
    <xf numFmtId="176" fontId="36" fillId="2" borderId="37" xfId="0" applyNumberFormat="1" applyFont="1" applyFill="1" applyBorder="1" applyAlignment="1" applyProtection="1">
      <alignment horizontal="center" vertical="center"/>
    </xf>
    <xf numFmtId="176" fontId="36" fillId="2" borderId="38" xfId="0" applyNumberFormat="1" applyFont="1" applyFill="1" applyBorder="1" applyAlignment="1" applyProtection="1">
      <alignment horizontal="center" vertical="center"/>
    </xf>
    <xf numFmtId="176" fontId="36" fillId="2" borderId="39" xfId="0" applyNumberFormat="1" applyFont="1" applyFill="1" applyBorder="1" applyAlignment="1" applyProtection="1">
      <alignment horizontal="center" vertical="center"/>
    </xf>
    <xf numFmtId="176" fontId="36" fillId="2" borderId="41" xfId="0" applyNumberFormat="1" applyFont="1" applyFill="1" applyBorder="1" applyAlignment="1" applyProtection="1">
      <alignment horizontal="center" vertical="center"/>
    </xf>
    <xf numFmtId="176" fontId="32" fillId="0" borderId="64" xfId="0" applyNumberFormat="1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177" fontId="26" fillId="0" borderId="14" xfId="0" applyNumberFormat="1" applyFont="1" applyBorder="1" applyAlignment="1">
      <alignment horizontal="center" vertical="center"/>
    </xf>
    <xf numFmtId="177" fontId="27" fillId="0" borderId="15" xfId="0" applyNumberFormat="1" applyFont="1" applyFill="1" applyBorder="1" applyAlignment="1" applyProtection="1">
      <alignment horizontal="center" vertical="center"/>
    </xf>
    <xf numFmtId="177" fontId="27" fillId="0" borderId="20" xfId="0" applyNumberFormat="1" applyFont="1" applyFill="1" applyBorder="1" applyAlignment="1" applyProtection="1">
      <alignment horizontal="center" vertical="center"/>
    </xf>
    <xf numFmtId="0" fontId="25" fillId="0" borderId="27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176" fontId="27" fillId="0" borderId="6" xfId="0" applyNumberFormat="1" applyFont="1" applyBorder="1" applyAlignment="1">
      <alignment horizontal="center" vertical="center"/>
    </xf>
    <xf numFmtId="176" fontId="27" fillId="0" borderId="22" xfId="0" applyNumberFormat="1" applyFont="1" applyBorder="1" applyAlignment="1">
      <alignment horizontal="center" vertical="center"/>
    </xf>
    <xf numFmtId="3" fontId="28" fillId="0" borderId="2" xfId="0" applyNumberFormat="1" applyFont="1" applyBorder="1" applyAlignment="1">
      <alignment horizontal="center" vertical="center"/>
    </xf>
    <xf numFmtId="3" fontId="28" fillId="0" borderId="24" xfId="0" applyNumberFormat="1" applyFont="1" applyBorder="1" applyAlignment="1">
      <alignment horizontal="center" vertical="center"/>
    </xf>
    <xf numFmtId="3" fontId="22" fillId="0" borderId="10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0" fillId="0" borderId="69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0" fontId="40" fillId="0" borderId="76" xfId="0" applyFont="1" applyBorder="1" applyAlignment="1">
      <alignment horizontal="center" vertical="center" wrapText="1"/>
    </xf>
    <xf numFmtId="0" fontId="40" fillId="0" borderId="77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/>
    </xf>
    <xf numFmtId="0" fontId="40" fillId="0" borderId="30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74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75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176" fontId="27" fillId="0" borderId="11" xfId="0" applyNumberFormat="1" applyFont="1" applyFill="1" applyBorder="1" applyAlignment="1" applyProtection="1">
      <alignment horizontal="left" vertical="center"/>
    </xf>
    <xf numFmtId="176" fontId="27" fillId="0" borderId="12" xfId="0" applyNumberFormat="1" applyFont="1" applyFill="1" applyBorder="1" applyAlignment="1" applyProtection="1">
      <alignment horizontal="left" vertical="center"/>
    </xf>
    <xf numFmtId="176" fontId="27" fillId="0" borderId="3" xfId="0" applyNumberFormat="1" applyFont="1" applyFill="1" applyBorder="1" applyAlignment="1" applyProtection="1">
      <alignment horizontal="right" vertical="center"/>
    </xf>
    <xf numFmtId="176" fontId="27" fillId="0" borderId="13" xfId="0" applyNumberFormat="1" applyFont="1" applyFill="1" applyBorder="1" applyAlignment="1" applyProtection="1">
      <alignment horizontal="right" vertical="center"/>
    </xf>
    <xf numFmtId="0" fontId="24" fillId="0" borderId="52" xfId="0" applyFont="1" applyBorder="1" applyAlignment="1">
      <alignment horizontal="left" vertical="center" wrapText="1"/>
    </xf>
    <xf numFmtId="0" fontId="24" fillId="0" borderId="53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6"/>
  <sheetViews>
    <sheetView tabSelected="1" topLeftCell="A25" workbookViewId="0">
      <selection activeCell="H18" sqref="H18"/>
    </sheetView>
  </sheetViews>
  <sheetFormatPr defaultRowHeight="17.399999999999999"/>
  <cols>
    <col min="1" max="1" width="9.8984375" customWidth="1"/>
    <col min="2" max="2" width="9.09765625" customWidth="1"/>
    <col min="3" max="3" width="25" customWidth="1"/>
    <col min="4" max="4" width="10.19921875" customWidth="1"/>
    <col min="5" max="5" width="8.59765625" customWidth="1"/>
    <col min="6" max="6" width="26.3984375" customWidth="1"/>
  </cols>
  <sheetData>
    <row r="2" spans="1:9" ht="17.25" customHeight="1" thickBot="1">
      <c r="A2" s="166" t="s">
        <v>259</v>
      </c>
      <c r="B2" s="166"/>
      <c r="C2" s="166"/>
      <c r="D2" s="166"/>
      <c r="E2" s="166"/>
      <c r="F2" s="166"/>
    </row>
    <row r="3" spans="1:9" ht="18.75" customHeight="1" thickBot="1">
      <c r="A3" s="52" t="s">
        <v>277</v>
      </c>
      <c r="B3" s="53" t="s">
        <v>262</v>
      </c>
      <c r="C3" s="54" t="s">
        <v>278</v>
      </c>
      <c r="D3" s="147" t="s">
        <v>277</v>
      </c>
      <c r="E3" s="148" t="s">
        <v>279</v>
      </c>
      <c r="F3" s="149" t="s">
        <v>278</v>
      </c>
      <c r="H3" s="151"/>
      <c r="I3" s="152"/>
    </row>
    <row r="4" spans="1:9" ht="18" customHeight="1" thickTop="1">
      <c r="A4" s="112" t="s">
        <v>330</v>
      </c>
      <c r="B4" s="160">
        <v>27771000</v>
      </c>
      <c r="C4" s="161" t="s">
        <v>280</v>
      </c>
      <c r="D4" s="110" t="s">
        <v>318</v>
      </c>
      <c r="E4" s="160">
        <v>5896830</v>
      </c>
      <c r="F4" s="17" t="s">
        <v>281</v>
      </c>
      <c r="H4" s="153"/>
      <c r="I4" s="154"/>
    </row>
    <row r="5" spans="1:9" ht="18" customHeight="1">
      <c r="A5" s="112" t="s">
        <v>331</v>
      </c>
      <c r="B5" s="160">
        <v>16644090</v>
      </c>
      <c r="C5" s="161" t="s">
        <v>282</v>
      </c>
      <c r="D5" s="110" t="s">
        <v>319</v>
      </c>
      <c r="E5" s="160">
        <v>4229060</v>
      </c>
      <c r="F5" s="17" t="s">
        <v>283</v>
      </c>
      <c r="H5" s="153"/>
      <c r="I5" s="154"/>
    </row>
    <row r="6" spans="1:9" ht="18" customHeight="1">
      <c r="A6" s="112" t="s">
        <v>332</v>
      </c>
      <c r="B6" s="160">
        <v>3740000</v>
      </c>
      <c r="C6" s="161" t="s">
        <v>284</v>
      </c>
      <c r="D6" s="108" t="s">
        <v>260</v>
      </c>
      <c r="E6" s="160">
        <v>15000</v>
      </c>
      <c r="F6" s="17" t="s">
        <v>285</v>
      </c>
      <c r="H6" s="153"/>
      <c r="I6" s="154"/>
    </row>
    <row r="7" spans="1:9" ht="18" customHeight="1">
      <c r="A7" s="112" t="s">
        <v>333</v>
      </c>
      <c r="B7" s="160">
        <v>3164730</v>
      </c>
      <c r="C7" s="161" t="s">
        <v>286</v>
      </c>
      <c r="D7" s="110" t="s">
        <v>320</v>
      </c>
      <c r="E7" s="160">
        <v>20000</v>
      </c>
      <c r="F7" s="17" t="s">
        <v>287</v>
      </c>
      <c r="H7" s="153"/>
      <c r="I7" s="154"/>
    </row>
    <row r="8" spans="1:9" ht="18" customHeight="1">
      <c r="A8" s="112" t="s">
        <v>334</v>
      </c>
      <c r="B8" s="160">
        <v>1773350</v>
      </c>
      <c r="C8" s="161" t="s">
        <v>288</v>
      </c>
      <c r="D8" s="110" t="s">
        <v>321</v>
      </c>
      <c r="E8" s="160">
        <v>190000</v>
      </c>
      <c r="F8" s="17" t="s">
        <v>289</v>
      </c>
      <c r="H8" s="153"/>
      <c r="I8" s="154"/>
    </row>
    <row r="9" spans="1:9" ht="18" customHeight="1" thickBot="1">
      <c r="A9" s="112" t="s">
        <v>335</v>
      </c>
      <c r="B9" s="160">
        <v>26869</v>
      </c>
      <c r="C9" s="161" t="s">
        <v>290</v>
      </c>
      <c r="D9" s="110" t="s">
        <v>322</v>
      </c>
      <c r="E9" s="160">
        <v>381150</v>
      </c>
      <c r="F9" s="17" t="s">
        <v>291</v>
      </c>
      <c r="H9" s="153"/>
      <c r="I9" s="154"/>
    </row>
    <row r="10" spans="1:9" ht="19.5" customHeight="1" thickBot="1">
      <c r="A10" s="55" t="s">
        <v>292</v>
      </c>
      <c r="B10" s="176">
        <f>SUM(B4:B9)</f>
        <v>53120039</v>
      </c>
      <c r="C10" s="177"/>
      <c r="D10" s="110" t="s">
        <v>323</v>
      </c>
      <c r="E10" s="160">
        <v>50000</v>
      </c>
      <c r="F10" s="17" t="s">
        <v>293</v>
      </c>
      <c r="H10" s="153"/>
      <c r="I10" s="154"/>
    </row>
    <row r="11" spans="1:9" ht="18.75" customHeight="1" thickBot="1">
      <c r="A11" s="49" t="s">
        <v>277</v>
      </c>
      <c r="B11" s="50" t="s">
        <v>294</v>
      </c>
      <c r="C11" s="150" t="s">
        <v>278</v>
      </c>
      <c r="D11" s="110" t="s">
        <v>324</v>
      </c>
      <c r="E11" s="160">
        <v>260390</v>
      </c>
      <c r="F11" s="17" t="s">
        <v>295</v>
      </c>
      <c r="H11" s="153"/>
      <c r="I11" s="154"/>
    </row>
    <row r="12" spans="1:9" ht="18" customHeight="1" thickTop="1">
      <c r="A12" s="163" t="s">
        <v>205</v>
      </c>
      <c r="B12" s="160">
        <v>168000</v>
      </c>
      <c r="C12" s="162" t="s">
        <v>296</v>
      </c>
      <c r="D12" s="110" t="s">
        <v>325</v>
      </c>
      <c r="E12" s="160">
        <v>950400</v>
      </c>
      <c r="F12" s="17" t="s">
        <v>297</v>
      </c>
      <c r="H12" s="153"/>
      <c r="I12" s="155"/>
    </row>
    <row r="13" spans="1:9" ht="18" customHeight="1">
      <c r="A13" s="163" t="s">
        <v>298</v>
      </c>
      <c r="B13" s="160">
        <v>1226400</v>
      </c>
      <c r="C13" s="162" t="s">
        <v>299</v>
      </c>
      <c r="D13" s="108" t="s">
        <v>300</v>
      </c>
      <c r="E13" s="160">
        <v>1098550</v>
      </c>
      <c r="F13" s="164" t="s">
        <v>338</v>
      </c>
    </row>
    <row r="14" spans="1:9" ht="18" customHeight="1">
      <c r="A14" s="163" t="s">
        <v>301</v>
      </c>
      <c r="B14" s="160">
        <v>3164730</v>
      </c>
      <c r="C14" s="162" t="s">
        <v>302</v>
      </c>
      <c r="D14" s="110" t="s">
        <v>326</v>
      </c>
      <c r="E14" s="160">
        <v>1531300</v>
      </c>
      <c r="F14" s="17" t="s">
        <v>303</v>
      </c>
    </row>
    <row r="15" spans="1:9" ht="18" customHeight="1">
      <c r="A15" s="163" t="s">
        <v>304</v>
      </c>
      <c r="B15" s="160">
        <v>2200000</v>
      </c>
      <c r="C15" s="111"/>
      <c r="D15" s="110" t="s">
        <v>327</v>
      </c>
      <c r="E15" s="160">
        <v>938240</v>
      </c>
      <c r="F15" s="17" t="s">
        <v>305</v>
      </c>
    </row>
    <row r="16" spans="1:9" ht="18" customHeight="1">
      <c r="A16" s="163" t="s">
        <v>306</v>
      </c>
      <c r="B16" s="160">
        <v>1810000</v>
      </c>
      <c r="C16" s="111"/>
      <c r="D16" s="110" t="s">
        <v>328</v>
      </c>
      <c r="E16" s="160">
        <v>300000</v>
      </c>
      <c r="F16" s="17" t="s">
        <v>307</v>
      </c>
    </row>
    <row r="17" spans="1:6" ht="18" customHeight="1">
      <c r="A17" s="112" t="s">
        <v>308</v>
      </c>
      <c r="B17" s="160">
        <v>1773350</v>
      </c>
      <c r="C17" s="161" t="s">
        <v>309</v>
      </c>
      <c r="D17" s="110" t="s">
        <v>329</v>
      </c>
      <c r="E17" s="160">
        <v>39200</v>
      </c>
      <c r="F17" s="17" t="s">
        <v>310</v>
      </c>
    </row>
    <row r="18" spans="1:6" ht="18" customHeight="1">
      <c r="A18" s="163" t="s">
        <v>311</v>
      </c>
      <c r="B18" s="160">
        <v>1572950</v>
      </c>
      <c r="C18" s="111" t="s">
        <v>312</v>
      </c>
      <c r="D18" s="112" t="s">
        <v>313</v>
      </c>
      <c r="E18" s="160">
        <v>40000000</v>
      </c>
      <c r="F18" s="165" t="s">
        <v>336</v>
      </c>
    </row>
    <row r="19" spans="1:6" ht="19.5" customHeight="1" thickBot="1">
      <c r="A19" s="170" t="s">
        <v>314</v>
      </c>
      <c r="B19" s="172">
        <v>8452500</v>
      </c>
      <c r="C19" s="174" t="s">
        <v>337</v>
      </c>
      <c r="D19" s="109" t="s">
        <v>315</v>
      </c>
      <c r="E19" s="111"/>
      <c r="F19" s="17" t="s">
        <v>316</v>
      </c>
    </row>
    <row r="20" spans="1:6" ht="19.5" customHeight="1" thickBot="1">
      <c r="A20" s="171"/>
      <c r="B20" s="173"/>
      <c r="C20" s="175"/>
      <c r="D20" s="55" t="s">
        <v>317</v>
      </c>
      <c r="E20" s="176">
        <f>SUM(E4:E19,B12:B20)</f>
        <v>76268050</v>
      </c>
      <c r="F20" s="177"/>
    </row>
    <row r="21" spans="1:6" ht="10.5" customHeight="1">
      <c r="A21" s="15"/>
      <c r="B21" s="15"/>
      <c r="C21" s="15"/>
      <c r="D21" s="15"/>
      <c r="E21" s="15"/>
      <c r="F21" s="15"/>
    </row>
    <row r="22" spans="1:6" ht="17.25" customHeight="1">
      <c r="A22" s="15"/>
      <c r="B22" s="15"/>
      <c r="C22" s="15"/>
      <c r="D22" s="15"/>
      <c r="E22" s="15"/>
      <c r="F22" s="15"/>
    </row>
    <row r="23" spans="1:6" ht="17.25" customHeight="1">
      <c r="A23" s="15"/>
      <c r="B23" s="15"/>
      <c r="C23" s="15"/>
      <c r="D23" s="15"/>
      <c r="E23" s="15"/>
      <c r="F23" s="15"/>
    </row>
    <row r="24" spans="1:6" ht="17.25" customHeight="1">
      <c r="A24" s="15"/>
      <c r="B24" s="15"/>
      <c r="C24" s="15"/>
      <c r="D24" s="15"/>
      <c r="E24" s="15"/>
      <c r="F24" s="15"/>
    </row>
    <row r="25" spans="1:6" ht="17.25" customHeight="1">
      <c r="A25" s="15"/>
      <c r="B25" s="15"/>
      <c r="C25" s="15"/>
      <c r="D25" s="15"/>
      <c r="E25" s="15"/>
      <c r="F25" s="15"/>
    </row>
    <row r="26" spans="1:6">
      <c r="A26" s="167" t="s">
        <v>243</v>
      </c>
      <c r="B26" s="168"/>
      <c r="C26" s="168"/>
      <c r="D26" s="169" t="s">
        <v>255</v>
      </c>
      <c r="E26" s="169"/>
      <c r="F26" s="169"/>
    </row>
  </sheetData>
  <mergeCells count="8">
    <mergeCell ref="A2:F2"/>
    <mergeCell ref="A26:C26"/>
    <mergeCell ref="D26:F26"/>
    <mergeCell ref="A19:A20"/>
    <mergeCell ref="B19:B20"/>
    <mergeCell ref="C19:C20"/>
    <mergeCell ref="E20:F20"/>
    <mergeCell ref="B10:C10"/>
  </mergeCells>
  <phoneticPr fontId="1" type="noConversion"/>
  <pageMargins left="0.28999999999999998" right="0.33" top="0.36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5"/>
  <sheetViews>
    <sheetView topLeftCell="A22" workbookViewId="0">
      <selection activeCell="E26" sqref="E26"/>
    </sheetView>
  </sheetViews>
  <sheetFormatPr defaultRowHeight="17.399999999999999"/>
  <cols>
    <col min="1" max="7" width="12.3984375" style="71" customWidth="1"/>
  </cols>
  <sheetData>
    <row r="1" spans="1:7">
      <c r="C1" s="183" t="s">
        <v>241</v>
      </c>
      <c r="D1" s="183"/>
      <c r="E1" s="183"/>
    </row>
    <row r="2" spans="1:7">
      <c r="A2" s="178" t="s">
        <v>0</v>
      </c>
      <c r="B2" s="179"/>
      <c r="C2" s="180"/>
      <c r="D2" s="181" t="s">
        <v>1</v>
      </c>
      <c r="E2" s="178" t="s">
        <v>2</v>
      </c>
      <c r="F2" s="179"/>
      <c r="G2" s="180"/>
    </row>
    <row r="3" spans="1:7">
      <c r="A3" s="113" t="s">
        <v>3</v>
      </c>
      <c r="B3" s="113" t="s">
        <v>4</v>
      </c>
      <c r="C3" s="113" t="s">
        <v>5</v>
      </c>
      <c r="D3" s="182"/>
      <c r="E3" s="113" t="s">
        <v>5</v>
      </c>
      <c r="F3" s="113" t="s">
        <v>4</v>
      </c>
      <c r="G3" s="113" t="s">
        <v>3</v>
      </c>
    </row>
    <row r="4" spans="1:7">
      <c r="A4" s="114">
        <v>429793597</v>
      </c>
      <c r="B4" s="114">
        <v>1653392613</v>
      </c>
      <c r="C4" s="114">
        <v>389933244</v>
      </c>
      <c r="D4" s="115" t="s">
        <v>6</v>
      </c>
      <c r="E4" s="114">
        <v>405353246</v>
      </c>
      <c r="F4" s="114">
        <v>1223599016</v>
      </c>
      <c r="G4" s="114">
        <v>0</v>
      </c>
    </row>
    <row r="5" spans="1:7">
      <c r="A5" s="116">
        <v>30000</v>
      </c>
      <c r="B5" s="116">
        <v>777092859</v>
      </c>
      <c r="C5" s="116">
        <v>233007888</v>
      </c>
      <c r="D5" s="117" t="s">
        <v>7</v>
      </c>
      <c r="E5" s="116">
        <v>233047888</v>
      </c>
      <c r="F5" s="116">
        <v>777062859</v>
      </c>
      <c r="G5" s="116">
        <v>0</v>
      </c>
    </row>
    <row r="6" spans="1:7">
      <c r="A6" s="116">
        <v>47002143</v>
      </c>
      <c r="B6" s="116">
        <v>394453132</v>
      </c>
      <c r="C6" s="116">
        <v>47697179</v>
      </c>
      <c r="D6" s="117" t="s">
        <v>8</v>
      </c>
      <c r="E6" s="116">
        <v>75130190</v>
      </c>
      <c r="F6" s="116">
        <v>347450989</v>
      </c>
      <c r="G6" s="116">
        <v>0</v>
      </c>
    </row>
    <row r="7" spans="1:7">
      <c r="A7" s="116">
        <v>99281160</v>
      </c>
      <c r="B7" s="116">
        <v>148256328</v>
      </c>
      <c r="C7" s="116">
        <v>99281160</v>
      </c>
      <c r="D7" s="117" t="s">
        <v>9</v>
      </c>
      <c r="E7" s="116">
        <v>48975168</v>
      </c>
      <c r="F7" s="116">
        <v>48975168</v>
      </c>
      <c r="G7" s="116">
        <v>0</v>
      </c>
    </row>
    <row r="8" spans="1:7">
      <c r="A8" s="116">
        <v>8000000</v>
      </c>
      <c r="B8" s="116">
        <v>56000000</v>
      </c>
      <c r="C8" s="116">
        <v>4000000</v>
      </c>
      <c r="D8" s="117" t="s">
        <v>10</v>
      </c>
      <c r="E8" s="116">
        <v>48000000</v>
      </c>
      <c r="F8" s="116">
        <v>48000000</v>
      </c>
      <c r="G8" s="116">
        <v>0</v>
      </c>
    </row>
    <row r="9" spans="1:7">
      <c r="A9" s="116">
        <v>93689158</v>
      </c>
      <c r="B9" s="116">
        <v>95799158</v>
      </c>
      <c r="C9" s="116">
        <v>5847017</v>
      </c>
      <c r="D9" s="117" t="s">
        <v>11</v>
      </c>
      <c r="E9" s="116">
        <v>200000</v>
      </c>
      <c r="F9" s="116">
        <v>2110000</v>
      </c>
      <c r="G9" s="116">
        <v>0</v>
      </c>
    </row>
    <row r="10" spans="1:7">
      <c r="A10" s="116">
        <v>84499470</v>
      </c>
      <c r="B10" s="116">
        <v>84499470</v>
      </c>
      <c r="C10" s="116">
        <v>0</v>
      </c>
      <c r="D10" s="117" t="s">
        <v>12</v>
      </c>
      <c r="E10" s="116">
        <v>0</v>
      </c>
      <c r="F10" s="116">
        <v>0</v>
      </c>
      <c r="G10" s="116">
        <v>0</v>
      </c>
    </row>
    <row r="11" spans="1:7">
      <c r="A11" s="116">
        <v>2194866</v>
      </c>
      <c r="B11" s="116">
        <v>2194866</v>
      </c>
      <c r="C11" s="116">
        <v>100000</v>
      </c>
      <c r="D11" s="117" t="s">
        <v>13</v>
      </c>
      <c r="E11" s="116">
        <v>0</v>
      </c>
      <c r="F11" s="116">
        <v>0</v>
      </c>
      <c r="G11" s="116">
        <v>0</v>
      </c>
    </row>
    <row r="12" spans="1:7">
      <c r="A12" s="116">
        <v>132300</v>
      </c>
      <c r="B12" s="116">
        <v>132300</v>
      </c>
      <c r="C12" s="116">
        <v>0</v>
      </c>
      <c r="D12" s="117" t="s">
        <v>14</v>
      </c>
      <c r="E12" s="116">
        <v>0</v>
      </c>
      <c r="F12" s="116">
        <v>0</v>
      </c>
      <c r="G12" s="116">
        <v>0</v>
      </c>
    </row>
    <row r="13" spans="1:7">
      <c r="A13" s="116">
        <v>16502900</v>
      </c>
      <c r="B13" s="116">
        <v>16502900</v>
      </c>
      <c r="C13" s="116">
        <v>0</v>
      </c>
      <c r="D13" s="117" t="s">
        <v>15</v>
      </c>
      <c r="E13" s="116">
        <v>0</v>
      </c>
      <c r="F13" s="116">
        <v>0</v>
      </c>
      <c r="G13" s="116">
        <v>0</v>
      </c>
    </row>
    <row r="14" spans="1:7">
      <c r="A14" s="116">
        <v>78461600</v>
      </c>
      <c r="B14" s="116">
        <v>78461600</v>
      </c>
      <c r="C14" s="116">
        <v>0</v>
      </c>
      <c r="D14" s="117" t="s">
        <v>16</v>
      </c>
      <c r="E14" s="116">
        <v>0</v>
      </c>
      <c r="F14" s="116">
        <v>0</v>
      </c>
      <c r="G14" s="116">
        <v>0</v>
      </c>
    </row>
    <row r="15" spans="1:7">
      <c r="A15" s="114">
        <v>0</v>
      </c>
      <c r="B15" s="114">
        <v>8660880</v>
      </c>
      <c r="C15" s="114">
        <v>1601570</v>
      </c>
      <c r="D15" s="115" t="s">
        <v>17</v>
      </c>
      <c r="E15" s="114">
        <v>1601570</v>
      </c>
      <c r="F15" s="114">
        <v>93160350</v>
      </c>
      <c r="G15" s="114">
        <v>84499470</v>
      </c>
    </row>
    <row r="16" spans="1:7">
      <c r="A16" s="116">
        <v>0</v>
      </c>
      <c r="B16" s="116">
        <v>8660880</v>
      </c>
      <c r="C16" s="116">
        <v>1601570</v>
      </c>
      <c r="D16" s="117" t="s">
        <v>18</v>
      </c>
      <c r="E16" s="116">
        <v>1601570</v>
      </c>
      <c r="F16" s="116">
        <v>8660880</v>
      </c>
      <c r="G16" s="116">
        <v>0</v>
      </c>
    </row>
    <row r="17" spans="1:7">
      <c r="A17" s="116">
        <v>0</v>
      </c>
      <c r="B17" s="116">
        <v>0</v>
      </c>
      <c r="C17" s="116">
        <v>0</v>
      </c>
      <c r="D17" s="117" t="s">
        <v>19</v>
      </c>
      <c r="E17" s="116">
        <v>0</v>
      </c>
      <c r="F17" s="116">
        <v>84499470</v>
      </c>
      <c r="G17" s="116">
        <v>84499470</v>
      </c>
    </row>
    <row r="18" spans="1:7">
      <c r="A18" s="114">
        <v>0</v>
      </c>
      <c r="B18" s="114">
        <v>0</v>
      </c>
      <c r="C18" s="114">
        <v>0</v>
      </c>
      <c r="D18" s="115" t="s">
        <v>20</v>
      </c>
      <c r="E18" s="114">
        <v>0</v>
      </c>
      <c r="F18" s="114">
        <v>339825436</v>
      </c>
      <c r="G18" s="114">
        <v>339825436</v>
      </c>
    </row>
    <row r="19" spans="1:7">
      <c r="A19" s="116">
        <v>0</v>
      </c>
      <c r="B19" s="116">
        <v>0</v>
      </c>
      <c r="C19" s="116">
        <v>0</v>
      </c>
      <c r="D19" s="117" t="s">
        <v>21</v>
      </c>
      <c r="E19" s="116">
        <v>0</v>
      </c>
      <c r="F19" s="116">
        <v>38137466</v>
      </c>
      <c r="G19" s="116">
        <v>38137466</v>
      </c>
    </row>
    <row r="20" spans="1:7">
      <c r="A20" s="116">
        <v>0</v>
      </c>
      <c r="B20" s="116">
        <v>0</v>
      </c>
      <c r="C20" s="116">
        <v>0</v>
      </c>
      <c r="D20" s="117" t="s">
        <v>22</v>
      </c>
      <c r="E20" s="116">
        <v>0</v>
      </c>
      <c r="F20" s="116">
        <v>301687970</v>
      </c>
      <c r="G20" s="116">
        <v>301687970</v>
      </c>
    </row>
    <row r="21" spans="1:7">
      <c r="A21" s="114">
        <v>0</v>
      </c>
      <c r="B21" s="114">
        <v>0</v>
      </c>
      <c r="C21" s="114">
        <v>0</v>
      </c>
      <c r="D21" s="115" t="s">
        <v>23</v>
      </c>
      <c r="E21" s="114">
        <v>64926048</v>
      </c>
      <c r="F21" s="114">
        <v>364072440</v>
      </c>
      <c r="G21" s="114">
        <v>364072440</v>
      </c>
    </row>
    <row r="22" spans="1:7">
      <c r="A22" s="116">
        <v>0</v>
      </c>
      <c r="B22" s="116">
        <v>0</v>
      </c>
      <c r="C22" s="116">
        <v>0</v>
      </c>
      <c r="D22" s="117" t="s">
        <v>24</v>
      </c>
      <c r="E22" s="116">
        <v>27771000</v>
      </c>
      <c r="F22" s="116">
        <v>180628000</v>
      </c>
      <c r="G22" s="116">
        <v>180628000</v>
      </c>
    </row>
    <row r="23" spans="1:7">
      <c r="A23" s="116">
        <v>0</v>
      </c>
      <c r="B23" s="116">
        <v>0</v>
      </c>
      <c r="C23" s="116">
        <v>0</v>
      </c>
      <c r="D23" s="117" t="s">
        <v>25</v>
      </c>
      <c r="E23" s="116">
        <v>16644090</v>
      </c>
      <c r="F23" s="116">
        <v>117611480</v>
      </c>
      <c r="G23" s="116">
        <v>117611480</v>
      </c>
    </row>
    <row r="24" spans="1:7">
      <c r="A24" s="116">
        <v>0</v>
      </c>
      <c r="B24" s="116">
        <v>0</v>
      </c>
      <c r="C24" s="116">
        <v>0</v>
      </c>
      <c r="D24" s="117" t="s">
        <v>26</v>
      </c>
      <c r="E24" s="116">
        <v>3740000</v>
      </c>
      <c r="F24" s="116">
        <v>22858000</v>
      </c>
      <c r="G24" s="116">
        <v>22858000</v>
      </c>
    </row>
    <row r="25" spans="1:7">
      <c r="A25" s="116">
        <v>0</v>
      </c>
      <c r="B25" s="116">
        <v>0</v>
      </c>
      <c r="C25" s="116">
        <v>0</v>
      </c>
      <c r="D25" s="117" t="s">
        <v>27</v>
      </c>
      <c r="E25" s="116">
        <v>0</v>
      </c>
      <c r="F25" s="116">
        <v>733000</v>
      </c>
      <c r="G25" s="116">
        <v>733000</v>
      </c>
    </row>
    <row r="26" spans="1:7">
      <c r="A26" s="116">
        <v>0</v>
      </c>
      <c r="B26" s="116">
        <v>0</v>
      </c>
      <c r="C26" s="116">
        <v>0</v>
      </c>
      <c r="D26" s="117" t="s">
        <v>206</v>
      </c>
      <c r="E26" s="116">
        <v>3234000</v>
      </c>
      <c r="F26" s="116">
        <v>3234000</v>
      </c>
      <c r="G26" s="116">
        <v>3234000</v>
      </c>
    </row>
    <row r="27" spans="1:7">
      <c r="A27" s="116">
        <v>0</v>
      </c>
      <c r="B27" s="116">
        <v>0</v>
      </c>
      <c r="C27" s="116">
        <v>0</v>
      </c>
      <c r="D27" s="117" t="s">
        <v>28</v>
      </c>
      <c r="E27" s="116">
        <v>664000</v>
      </c>
      <c r="F27" s="116">
        <v>3298930</v>
      </c>
      <c r="G27" s="116">
        <v>3298930</v>
      </c>
    </row>
    <row r="28" spans="1:7">
      <c r="A28" s="116">
        <v>0</v>
      </c>
      <c r="B28" s="116">
        <v>0</v>
      </c>
      <c r="C28" s="116">
        <v>0</v>
      </c>
      <c r="D28" s="117" t="s">
        <v>29</v>
      </c>
      <c r="E28" s="116">
        <v>5495000</v>
      </c>
      <c r="F28" s="116">
        <v>7615000</v>
      </c>
      <c r="G28" s="116">
        <v>7615000</v>
      </c>
    </row>
    <row r="29" spans="1:7">
      <c r="A29" s="116">
        <v>0</v>
      </c>
      <c r="B29" s="116">
        <v>0</v>
      </c>
      <c r="C29" s="116">
        <v>0</v>
      </c>
      <c r="D29" s="117" t="s">
        <v>30</v>
      </c>
      <c r="E29" s="116">
        <v>3164730</v>
      </c>
      <c r="F29" s="116">
        <v>11832090</v>
      </c>
      <c r="G29" s="116">
        <v>11832090</v>
      </c>
    </row>
    <row r="30" spans="1:7">
      <c r="A30" s="116">
        <v>0</v>
      </c>
      <c r="B30" s="116">
        <v>0</v>
      </c>
      <c r="C30" s="116">
        <v>0</v>
      </c>
      <c r="D30" s="117" t="s">
        <v>85</v>
      </c>
      <c r="E30" s="116">
        <v>1773350</v>
      </c>
      <c r="F30" s="116">
        <v>9769010</v>
      </c>
      <c r="G30" s="116">
        <v>9769010</v>
      </c>
    </row>
    <row r="31" spans="1:7">
      <c r="A31" s="116">
        <v>0</v>
      </c>
      <c r="B31" s="116">
        <v>0</v>
      </c>
      <c r="C31" s="116">
        <v>0</v>
      </c>
      <c r="D31" s="117" t="s">
        <v>194</v>
      </c>
      <c r="E31" s="116">
        <v>0</v>
      </c>
      <c r="F31" s="116">
        <v>660000</v>
      </c>
      <c r="G31" s="116">
        <v>660000</v>
      </c>
    </row>
    <row r="32" spans="1:7">
      <c r="A32" s="116">
        <v>0</v>
      </c>
      <c r="B32" s="116">
        <v>0</v>
      </c>
      <c r="C32" s="116">
        <v>0</v>
      </c>
      <c r="D32" s="117" t="s">
        <v>31</v>
      </c>
      <c r="E32" s="116">
        <v>0</v>
      </c>
      <c r="F32" s="116">
        <v>1380000</v>
      </c>
      <c r="G32" s="116">
        <v>1380000</v>
      </c>
    </row>
    <row r="33" spans="1:7">
      <c r="A33" s="116">
        <v>0</v>
      </c>
      <c r="B33" s="116">
        <v>0</v>
      </c>
      <c r="C33" s="116">
        <v>0</v>
      </c>
      <c r="D33" s="117" t="s">
        <v>195</v>
      </c>
      <c r="E33" s="116">
        <v>0</v>
      </c>
      <c r="F33" s="116">
        <v>250000</v>
      </c>
      <c r="G33" s="116">
        <v>250000</v>
      </c>
    </row>
    <row r="34" spans="1:7">
      <c r="A34" s="116">
        <v>0</v>
      </c>
      <c r="B34" s="116">
        <v>0</v>
      </c>
      <c r="C34" s="116">
        <v>0</v>
      </c>
      <c r="D34" s="117" t="s">
        <v>61</v>
      </c>
      <c r="E34" s="116">
        <v>2439878</v>
      </c>
      <c r="F34" s="116">
        <v>4202930</v>
      </c>
      <c r="G34" s="116">
        <v>4202930</v>
      </c>
    </row>
    <row r="35" spans="1:7">
      <c r="A35" s="114">
        <v>358603749</v>
      </c>
      <c r="B35" s="114">
        <v>358603749</v>
      </c>
      <c r="C35" s="114">
        <v>80346050</v>
      </c>
      <c r="D35" s="115" t="s">
        <v>32</v>
      </c>
      <c r="E35" s="114">
        <v>0</v>
      </c>
      <c r="F35" s="114">
        <v>0</v>
      </c>
      <c r="G35" s="114">
        <v>0</v>
      </c>
    </row>
    <row r="36" spans="1:7">
      <c r="A36" s="116">
        <v>5866800</v>
      </c>
      <c r="B36" s="116">
        <v>5866800</v>
      </c>
      <c r="C36" s="116">
        <v>168000</v>
      </c>
      <c r="D36" s="117" t="s">
        <v>33</v>
      </c>
      <c r="E36" s="116">
        <v>0</v>
      </c>
      <c r="F36" s="116">
        <v>0</v>
      </c>
      <c r="G36" s="116">
        <v>0</v>
      </c>
    </row>
    <row r="37" spans="1:7">
      <c r="A37" s="116">
        <v>7342800</v>
      </c>
      <c r="B37" s="116">
        <v>7342800</v>
      </c>
      <c r="C37" s="116">
        <v>1226400</v>
      </c>
      <c r="D37" s="117" t="s">
        <v>34</v>
      </c>
      <c r="E37" s="116">
        <v>0</v>
      </c>
      <c r="F37" s="116">
        <v>0</v>
      </c>
      <c r="G37" s="116">
        <v>0</v>
      </c>
    </row>
    <row r="38" spans="1:7">
      <c r="A38" s="116">
        <v>37311513</v>
      </c>
      <c r="B38" s="116">
        <v>37311513</v>
      </c>
      <c r="C38" s="116">
        <v>8452500</v>
      </c>
      <c r="D38" s="117" t="s">
        <v>35</v>
      </c>
      <c r="E38" s="116">
        <v>0</v>
      </c>
      <c r="F38" s="116">
        <v>0</v>
      </c>
      <c r="G38" s="116">
        <v>0</v>
      </c>
    </row>
    <row r="39" spans="1:7">
      <c r="A39" s="116">
        <v>12543780</v>
      </c>
      <c r="B39" s="116">
        <v>12543780</v>
      </c>
      <c r="C39" s="116">
        <v>1572950</v>
      </c>
      <c r="D39" s="117" t="s">
        <v>36</v>
      </c>
      <c r="E39" s="116">
        <v>0</v>
      </c>
      <c r="F39" s="116">
        <v>0</v>
      </c>
      <c r="G39" s="116">
        <v>0</v>
      </c>
    </row>
    <row r="40" spans="1:7">
      <c r="A40" s="116">
        <v>3249160</v>
      </c>
      <c r="B40" s="116">
        <v>3249160</v>
      </c>
      <c r="C40" s="116">
        <v>0</v>
      </c>
      <c r="D40" s="117" t="s">
        <v>62</v>
      </c>
      <c r="E40" s="116">
        <v>0</v>
      </c>
      <c r="F40" s="116">
        <v>0</v>
      </c>
      <c r="G40" s="116">
        <v>0</v>
      </c>
    </row>
    <row r="41" spans="1:7">
      <c r="A41" s="116">
        <v>140000000</v>
      </c>
      <c r="B41" s="116">
        <v>140000000</v>
      </c>
      <c r="C41" s="116">
        <v>40000000</v>
      </c>
      <c r="D41" s="117" t="s">
        <v>37</v>
      </c>
      <c r="E41" s="116">
        <v>0</v>
      </c>
      <c r="F41" s="116">
        <v>0</v>
      </c>
      <c r="G41" s="116">
        <v>0</v>
      </c>
    </row>
    <row r="42" spans="1:7">
      <c r="A42" s="116">
        <v>11832090</v>
      </c>
      <c r="B42" s="116">
        <v>11832090</v>
      </c>
      <c r="C42" s="116">
        <v>3164730</v>
      </c>
      <c r="D42" s="117" t="s">
        <v>30</v>
      </c>
      <c r="E42" s="116">
        <v>0</v>
      </c>
      <c r="F42" s="116">
        <v>0</v>
      </c>
      <c r="G42" s="116">
        <v>0</v>
      </c>
    </row>
    <row r="43" spans="1:7">
      <c r="A43" s="116">
        <v>7000000</v>
      </c>
      <c r="B43" s="116">
        <v>7000000</v>
      </c>
      <c r="C43" s="116">
        <v>1000000</v>
      </c>
      <c r="D43" s="117" t="s">
        <v>38</v>
      </c>
      <c r="E43" s="116">
        <v>0</v>
      </c>
      <c r="F43" s="116">
        <v>0</v>
      </c>
      <c r="G43" s="116">
        <v>0</v>
      </c>
    </row>
    <row r="44" spans="1:7">
      <c r="A44" s="116">
        <v>6000000</v>
      </c>
      <c r="B44" s="116">
        <v>6000000</v>
      </c>
      <c r="C44" s="116">
        <v>1000000</v>
      </c>
      <c r="D44" s="117" t="s">
        <v>39</v>
      </c>
      <c r="E44" s="116">
        <v>0</v>
      </c>
      <c r="F44" s="116">
        <v>0</v>
      </c>
      <c r="G44" s="116">
        <v>0</v>
      </c>
    </row>
    <row r="45" spans="1:7">
      <c r="A45" s="116">
        <v>7800000</v>
      </c>
      <c r="B45" s="116">
        <v>7800000</v>
      </c>
      <c r="C45" s="116">
        <v>1000000</v>
      </c>
      <c r="D45" s="117" t="s">
        <v>40</v>
      </c>
      <c r="E45" s="116">
        <v>0</v>
      </c>
      <c r="F45" s="116">
        <v>0</v>
      </c>
      <c r="G45" s="116">
        <v>0</v>
      </c>
    </row>
    <row r="46" spans="1:7">
      <c r="A46" s="116">
        <v>3000000</v>
      </c>
      <c r="B46" s="116">
        <v>3000000</v>
      </c>
      <c r="C46" s="116">
        <v>1000000</v>
      </c>
      <c r="D46" s="117" t="s">
        <v>41</v>
      </c>
      <c r="E46" s="116">
        <v>0</v>
      </c>
      <c r="F46" s="116">
        <v>0</v>
      </c>
      <c r="G46" s="116">
        <v>0</v>
      </c>
    </row>
    <row r="47" spans="1:7">
      <c r="A47" s="116">
        <v>5600000</v>
      </c>
      <c r="B47" s="116">
        <v>5600000</v>
      </c>
      <c r="C47" s="116">
        <v>200000</v>
      </c>
      <c r="D47" s="117" t="s">
        <v>42</v>
      </c>
      <c r="E47" s="116">
        <v>0</v>
      </c>
      <c r="F47" s="116">
        <v>0</v>
      </c>
      <c r="G47" s="116">
        <v>0</v>
      </c>
    </row>
    <row r="48" spans="1:7">
      <c r="A48" s="116">
        <v>1060000</v>
      </c>
      <c r="B48" s="116">
        <v>1060000</v>
      </c>
      <c r="C48" s="116">
        <v>310000</v>
      </c>
      <c r="D48" s="117" t="s">
        <v>43</v>
      </c>
      <c r="E48" s="116">
        <v>0</v>
      </c>
      <c r="F48" s="116">
        <v>0</v>
      </c>
      <c r="G48" s="116">
        <v>0</v>
      </c>
    </row>
    <row r="49" spans="1:7">
      <c r="A49" s="116">
        <v>0</v>
      </c>
      <c r="B49" s="116">
        <v>0</v>
      </c>
      <c r="C49" s="116">
        <v>-500000</v>
      </c>
      <c r="D49" s="117" t="s">
        <v>63</v>
      </c>
      <c r="E49" s="116">
        <v>0</v>
      </c>
      <c r="F49" s="116">
        <v>0</v>
      </c>
      <c r="G49" s="116">
        <v>0</v>
      </c>
    </row>
    <row r="50" spans="1:7">
      <c r="A50" s="116">
        <v>211720</v>
      </c>
      <c r="B50" s="116">
        <v>211720</v>
      </c>
      <c r="C50" s="116">
        <v>15000</v>
      </c>
      <c r="D50" s="117" t="s">
        <v>196</v>
      </c>
      <c r="E50" s="116">
        <v>0</v>
      </c>
      <c r="F50" s="116">
        <v>0</v>
      </c>
      <c r="G50" s="116">
        <v>0</v>
      </c>
    </row>
    <row r="51" spans="1:7">
      <c r="A51" s="116">
        <v>100000</v>
      </c>
      <c r="B51" s="116">
        <v>100000</v>
      </c>
      <c r="C51" s="116">
        <v>-15000</v>
      </c>
      <c r="D51" s="117" t="s">
        <v>86</v>
      </c>
      <c r="E51" s="116">
        <v>0</v>
      </c>
      <c r="F51" s="116">
        <v>0</v>
      </c>
      <c r="G51" s="116">
        <v>0</v>
      </c>
    </row>
    <row r="52" spans="1:7">
      <c r="A52" s="116">
        <v>5979000</v>
      </c>
      <c r="B52" s="116">
        <v>5979000</v>
      </c>
      <c r="C52" s="116">
        <v>3609000</v>
      </c>
      <c r="D52" s="117" t="s">
        <v>44</v>
      </c>
      <c r="E52" s="116">
        <v>0</v>
      </c>
      <c r="F52" s="116">
        <v>0</v>
      </c>
      <c r="G52" s="116">
        <v>0</v>
      </c>
    </row>
    <row r="53" spans="1:7">
      <c r="A53" s="116">
        <v>600000</v>
      </c>
      <c r="B53" s="116">
        <v>600000</v>
      </c>
      <c r="C53" s="116">
        <v>100000</v>
      </c>
      <c r="D53" s="117" t="s">
        <v>45</v>
      </c>
      <c r="E53" s="116">
        <v>0</v>
      </c>
      <c r="F53" s="116">
        <v>0</v>
      </c>
      <c r="G53" s="116">
        <v>0</v>
      </c>
    </row>
    <row r="54" spans="1:7">
      <c r="A54" s="116">
        <v>11241340</v>
      </c>
      <c r="B54" s="116">
        <v>11241340</v>
      </c>
      <c r="C54" s="116">
        <v>2157350</v>
      </c>
      <c r="D54" s="117" t="s">
        <v>46</v>
      </c>
      <c r="E54" s="116">
        <v>0</v>
      </c>
      <c r="F54" s="116">
        <v>0</v>
      </c>
      <c r="G54" s="116">
        <v>0</v>
      </c>
    </row>
    <row r="55" spans="1:7">
      <c r="A55" s="116">
        <v>106000</v>
      </c>
      <c r="B55" s="116">
        <v>106000</v>
      </c>
      <c r="C55" s="116">
        <v>0</v>
      </c>
      <c r="D55" s="117" t="s">
        <v>47</v>
      </c>
      <c r="E55" s="116">
        <v>0</v>
      </c>
      <c r="F55" s="116">
        <v>0</v>
      </c>
      <c r="G55" s="116">
        <v>0</v>
      </c>
    </row>
    <row r="56" spans="1:7">
      <c r="A56" s="116">
        <v>28416342</v>
      </c>
      <c r="B56" s="116">
        <v>28416342</v>
      </c>
      <c r="C56" s="116">
        <v>4827814</v>
      </c>
      <c r="D56" s="117" t="s">
        <v>48</v>
      </c>
      <c r="E56" s="116">
        <v>0</v>
      </c>
      <c r="F56" s="116">
        <v>0</v>
      </c>
      <c r="G56" s="116">
        <v>0</v>
      </c>
    </row>
    <row r="57" spans="1:7">
      <c r="A57" s="116">
        <v>8849398</v>
      </c>
      <c r="B57" s="116">
        <v>8849398</v>
      </c>
      <c r="C57" s="116">
        <v>1069016</v>
      </c>
      <c r="D57" s="117" t="s">
        <v>49</v>
      </c>
      <c r="E57" s="116">
        <v>0</v>
      </c>
      <c r="F57" s="116">
        <v>0</v>
      </c>
      <c r="G57" s="116">
        <v>0</v>
      </c>
    </row>
    <row r="58" spans="1:7">
      <c r="A58" s="116">
        <v>9373360</v>
      </c>
      <c r="B58" s="116">
        <v>9373360</v>
      </c>
      <c r="C58" s="116">
        <v>4229060</v>
      </c>
      <c r="D58" s="117" t="s">
        <v>64</v>
      </c>
      <c r="E58" s="116">
        <v>0</v>
      </c>
      <c r="F58" s="116">
        <v>0</v>
      </c>
      <c r="G58" s="116">
        <v>0</v>
      </c>
    </row>
    <row r="59" spans="1:7">
      <c r="A59" s="116">
        <v>1743666</v>
      </c>
      <c r="B59" s="116">
        <v>1743666</v>
      </c>
      <c r="C59" s="116">
        <v>0</v>
      </c>
      <c r="D59" s="117" t="s">
        <v>87</v>
      </c>
      <c r="E59" s="116">
        <v>0</v>
      </c>
      <c r="F59" s="116">
        <v>0</v>
      </c>
      <c r="G59" s="116">
        <v>0</v>
      </c>
    </row>
    <row r="60" spans="1:7">
      <c r="A60" s="116">
        <v>508140</v>
      </c>
      <c r="B60" s="116">
        <v>508140</v>
      </c>
      <c r="C60" s="116">
        <v>20000</v>
      </c>
      <c r="D60" s="117" t="s">
        <v>65</v>
      </c>
      <c r="E60" s="116">
        <v>0</v>
      </c>
      <c r="F60" s="116">
        <v>0</v>
      </c>
      <c r="G60" s="116">
        <v>0</v>
      </c>
    </row>
    <row r="61" spans="1:7">
      <c r="A61" s="116">
        <v>698000</v>
      </c>
      <c r="B61" s="116">
        <v>698000</v>
      </c>
      <c r="C61" s="116">
        <v>190000</v>
      </c>
      <c r="D61" s="117" t="s">
        <v>66</v>
      </c>
      <c r="E61" s="116">
        <v>0</v>
      </c>
      <c r="F61" s="116">
        <v>0</v>
      </c>
      <c r="G61" s="116">
        <v>0</v>
      </c>
    </row>
    <row r="62" spans="1:7">
      <c r="A62" s="116">
        <v>2261750</v>
      </c>
      <c r="B62" s="116">
        <v>2261750</v>
      </c>
      <c r="C62" s="116">
        <v>381150</v>
      </c>
      <c r="D62" s="117" t="s">
        <v>50</v>
      </c>
      <c r="E62" s="116">
        <v>0</v>
      </c>
      <c r="F62" s="116">
        <v>0</v>
      </c>
      <c r="G62" s="116">
        <v>0</v>
      </c>
    </row>
    <row r="63" spans="1:7">
      <c r="A63" s="116">
        <v>16068790</v>
      </c>
      <c r="B63" s="116">
        <v>16068790</v>
      </c>
      <c r="C63" s="116">
        <v>1531300</v>
      </c>
      <c r="D63" s="117" t="s">
        <v>51</v>
      </c>
      <c r="E63" s="116">
        <v>0</v>
      </c>
      <c r="F63" s="116">
        <v>0</v>
      </c>
      <c r="G63" s="116">
        <v>0</v>
      </c>
    </row>
    <row r="64" spans="1:7">
      <c r="A64" s="116">
        <v>576810</v>
      </c>
      <c r="B64" s="116">
        <v>576810</v>
      </c>
      <c r="C64" s="116">
        <v>50000</v>
      </c>
      <c r="D64" s="117" t="s">
        <v>52</v>
      </c>
      <c r="E64" s="116">
        <v>0</v>
      </c>
      <c r="F64" s="116">
        <v>0</v>
      </c>
      <c r="G64" s="116">
        <v>0</v>
      </c>
    </row>
    <row r="65" spans="1:7">
      <c r="A65" s="116">
        <v>1805000</v>
      </c>
      <c r="B65" s="116">
        <v>1805000</v>
      </c>
      <c r="C65" s="116">
        <v>337000</v>
      </c>
      <c r="D65" s="117" t="s">
        <v>53</v>
      </c>
      <c r="E65" s="116">
        <v>0</v>
      </c>
      <c r="F65" s="116">
        <v>0</v>
      </c>
      <c r="G65" s="116">
        <v>0</v>
      </c>
    </row>
    <row r="66" spans="1:7">
      <c r="A66" s="116">
        <v>4641100</v>
      </c>
      <c r="B66" s="116">
        <v>4641100</v>
      </c>
      <c r="C66" s="116">
        <v>761550</v>
      </c>
      <c r="D66" s="117" t="s">
        <v>54</v>
      </c>
      <c r="E66" s="116">
        <v>0</v>
      </c>
      <c r="F66" s="116">
        <v>0</v>
      </c>
      <c r="G66" s="116">
        <v>0</v>
      </c>
    </row>
    <row r="67" spans="1:7">
      <c r="A67" s="116">
        <v>2415970</v>
      </c>
      <c r="B67" s="116">
        <v>2415970</v>
      </c>
      <c r="C67" s="116">
        <v>260390</v>
      </c>
      <c r="D67" s="117" t="s">
        <v>55</v>
      </c>
      <c r="E67" s="116">
        <v>0</v>
      </c>
      <c r="F67" s="116">
        <v>0</v>
      </c>
      <c r="G67" s="116">
        <v>0</v>
      </c>
    </row>
    <row r="68" spans="1:7">
      <c r="A68" s="116">
        <v>4000</v>
      </c>
      <c r="B68" s="116">
        <v>4000</v>
      </c>
      <c r="C68" s="116">
        <v>2000</v>
      </c>
      <c r="D68" s="117" t="s">
        <v>197</v>
      </c>
      <c r="E68" s="116">
        <v>0</v>
      </c>
      <c r="F68" s="116">
        <v>0</v>
      </c>
      <c r="G68" s="116">
        <v>0</v>
      </c>
    </row>
    <row r="69" spans="1:7">
      <c r="A69" s="116">
        <v>1511840</v>
      </c>
      <c r="B69" s="116">
        <v>1511840</v>
      </c>
      <c r="C69" s="116">
        <v>950400</v>
      </c>
      <c r="D69" s="117" t="s">
        <v>56</v>
      </c>
      <c r="E69" s="116">
        <v>0</v>
      </c>
      <c r="F69" s="116">
        <v>0</v>
      </c>
      <c r="G69" s="116">
        <v>0</v>
      </c>
    </row>
    <row r="70" spans="1:7">
      <c r="A70" s="116">
        <v>5970720</v>
      </c>
      <c r="B70" s="116">
        <v>5970720</v>
      </c>
      <c r="C70" s="116">
        <v>938240</v>
      </c>
      <c r="D70" s="117" t="s">
        <v>57</v>
      </c>
      <c r="E70" s="116">
        <v>0</v>
      </c>
      <c r="F70" s="116">
        <v>0</v>
      </c>
      <c r="G70" s="116">
        <v>0</v>
      </c>
    </row>
    <row r="71" spans="1:7">
      <c r="A71" s="116">
        <v>1820000</v>
      </c>
      <c r="B71" s="116">
        <v>1820000</v>
      </c>
      <c r="C71" s="116">
        <v>0</v>
      </c>
      <c r="D71" s="117" t="s">
        <v>67</v>
      </c>
      <c r="E71" s="116">
        <v>0</v>
      </c>
      <c r="F71" s="116">
        <v>0</v>
      </c>
      <c r="G71" s="116">
        <v>0</v>
      </c>
    </row>
    <row r="72" spans="1:7">
      <c r="A72" s="116">
        <v>3343000</v>
      </c>
      <c r="B72" s="116">
        <v>3343000</v>
      </c>
      <c r="C72" s="116">
        <v>300000</v>
      </c>
      <c r="D72" s="117" t="s">
        <v>58</v>
      </c>
      <c r="E72" s="116">
        <v>0</v>
      </c>
      <c r="F72" s="116">
        <v>0</v>
      </c>
      <c r="G72" s="116">
        <v>0</v>
      </c>
    </row>
    <row r="73" spans="1:7">
      <c r="A73" s="116">
        <v>1751660</v>
      </c>
      <c r="B73" s="116">
        <v>1751660</v>
      </c>
      <c r="C73" s="116">
        <v>37200</v>
      </c>
      <c r="D73" s="117" t="s">
        <v>59</v>
      </c>
      <c r="E73" s="116">
        <v>0</v>
      </c>
      <c r="F73" s="116">
        <v>0</v>
      </c>
      <c r="G73" s="116">
        <v>0</v>
      </c>
    </row>
    <row r="74" spans="1:7">
      <c r="A74" s="116">
        <v>788397346</v>
      </c>
      <c r="B74" s="116">
        <v>2020657242</v>
      </c>
      <c r="C74" s="116">
        <v>471880864</v>
      </c>
      <c r="D74" s="117" t="s">
        <v>60</v>
      </c>
      <c r="E74" s="116">
        <v>471880864</v>
      </c>
      <c r="F74" s="116">
        <v>2020657242</v>
      </c>
      <c r="G74" s="116">
        <v>788397346</v>
      </c>
    </row>
    <row r="75" spans="1:7">
      <c r="A75" s="118"/>
      <c r="B75" s="118"/>
      <c r="C75" s="118"/>
      <c r="D75" s="118"/>
      <c r="E75" s="118"/>
      <c r="F75" s="118"/>
      <c r="G75" s="118"/>
    </row>
  </sheetData>
  <mergeCells count="4">
    <mergeCell ref="A2:C2"/>
    <mergeCell ref="D2:D3"/>
    <mergeCell ref="E2:G2"/>
    <mergeCell ref="C1:E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3"/>
  <sheetViews>
    <sheetView workbookViewId="0">
      <selection activeCell="D13" sqref="D13"/>
    </sheetView>
  </sheetViews>
  <sheetFormatPr defaultRowHeight="17.399999999999999"/>
  <cols>
    <col min="1" max="1" width="15.09765625" style="3" customWidth="1"/>
    <col min="2" max="3" width="10.59765625" style="2" customWidth="1"/>
    <col min="4" max="4" width="12" style="2" customWidth="1"/>
    <col min="5" max="5" width="39.3984375" style="2" customWidth="1"/>
    <col min="6" max="9" width="10.59765625" style="2" customWidth="1"/>
    <col min="10" max="10" width="10.59765625" style="1" customWidth="1"/>
    <col min="11" max="11" width="29.5" style="2" customWidth="1"/>
    <col min="12" max="12" width="8.09765625" style="4" customWidth="1"/>
    <col min="13" max="13" width="9" style="4"/>
  </cols>
  <sheetData>
    <row r="1" spans="1:11">
      <c r="A1" s="120" t="s">
        <v>24</v>
      </c>
      <c r="B1" s="121">
        <v>27771000</v>
      </c>
      <c r="C1" s="119"/>
      <c r="H1" s="9"/>
      <c r="I1" s="10"/>
      <c r="J1" s="11"/>
      <c r="K1" s="10"/>
    </row>
    <row r="2" spans="1:11">
      <c r="A2" s="120" t="s">
        <v>25</v>
      </c>
      <c r="B2" s="121">
        <v>16644090</v>
      </c>
      <c r="C2" s="119"/>
    </row>
    <row r="3" spans="1:11">
      <c r="A3" s="120" t="s">
        <v>26</v>
      </c>
      <c r="B3" s="121">
        <v>3740000</v>
      </c>
      <c r="C3" s="119"/>
    </row>
    <row r="4" spans="1:11">
      <c r="A4" s="120" t="s">
        <v>27</v>
      </c>
      <c r="B4" s="121">
        <v>0</v>
      </c>
      <c r="C4" s="119"/>
    </row>
    <row r="5" spans="1:11">
      <c r="A5" s="120" t="s">
        <v>206</v>
      </c>
      <c r="B5" s="121">
        <v>3234000</v>
      </c>
      <c r="C5" s="119"/>
    </row>
    <row r="6" spans="1:11">
      <c r="A6" s="120" t="s">
        <v>28</v>
      </c>
      <c r="B6" s="121">
        <v>664000</v>
      </c>
      <c r="C6" s="119"/>
    </row>
    <row r="7" spans="1:11">
      <c r="A7" s="120" t="s">
        <v>29</v>
      </c>
      <c r="B7" s="121">
        <v>5495000</v>
      </c>
      <c r="C7" s="119"/>
    </row>
    <row r="8" spans="1:11">
      <c r="A8" s="120" t="s">
        <v>30</v>
      </c>
      <c r="B8" s="121">
        <v>3164730</v>
      </c>
      <c r="C8" s="119"/>
    </row>
    <row r="9" spans="1:11">
      <c r="A9" s="120" t="s">
        <v>85</v>
      </c>
      <c r="B9" s="121">
        <v>1773350</v>
      </c>
      <c r="C9" s="119"/>
    </row>
    <row r="10" spans="1:11">
      <c r="A10" s="120" t="s">
        <v>194</v>
      </c>
      <c r="B10" s="121">
        <v>0</v>
      </c>
      <c r="C10" s="119"/>
    </row>
    <row r="11" spans="1:11">
      <c r="A11" s="120" t="s">
        <v>31</v>
      </c>
      <c r="B11" s="121">
        <v>0</v>
      </c>
      <c r="C11" s="119"/>
    </row>
    <row r="12" spans="1:11">
      <c r="A12" s="120" t="s">
        <v>195</v>
      </c>
      <c r="B12" s="121">
        <v>0</v>
      </c>
      <c r="C12" s="119"/>
    </row>
    <row r="13" spans="1:11">
      <c r="A13" s="120" t="s">
        <v>61</v>
      </c>
      <c r="B13" s="121">
        <v>2439878</v>
      </c>
      <c r="C13" s="119"/>
    </row>
    <row r="14" spans="1:11">
      <c r="A14" s="124"/>
      <c r="B14" s="122">
        <f>SUM(B1:B13)</f>
        <v>64926048</v>
      </c>
      <c r="C14" s="119"/>
    </row>
    <row r="15" spans="1:11">
      <c r="A15" s="120" t="s">
        <v>33</v>
      </c>
      <c r="B15" s="119"/>
      <c r="C15" s="116">
        <v>168000</v>
      </c>
    </row>
    <row r="16" spans="1:11">
      <c r="A16" s="120" t="s">
        <v>34</v>
      </c>
      <c r="B16" s="119"/>
      <c r="C16" s="116">
        <v>1226400</v>
      </c>
    </row>
    <row r="17" spans="1:3">
      <c r="A17" s="120" t="s">
        <v>35</v>
      </c>
      <c r="B17" s="119"/>
      <c r="C17" s="116">
        <v>8452500</v>
      </c>
    </row>
    <row r="18" spans="1:3">
      <c r="A18" s="120" t="s">
        <v>36</v>
      </c>
      <c r="B18" s="119"/>
      <c r="C18" s="116">
        <v>1572950</v>
      </c>
    </row>
    <row r="19" spans="1:3">
      <c r="A19" s="120" t="s">
        <v>62</v>
      </c>
      <c r="B19" s="119"/>
      <c r="C19" s="116">
        <v>0</v>
      </c>
    </row>
    <row r="20" spans="1:3">
      <c r="A20" s="120" t="s">
        <v>37</v>
      </c>
      <c r="B20" s="119"/>
      <c r="C20" s="116">
        <v>40000000</v>
      </c>
    </row>
    <row r="21" spans="1:3">
      <c r="A21" s="120" t="s">
        <v>30</v>
      </c>
      <c r="B21" s="119"/>
      <c r="C21" s="116">
        <v>3164730</v>
      </c>
    </row>
    <row r="22" spans="1:3">
      <c r="A22" s="120" t="s">
        <v>38</v>
      </c>
      <c r="B22" s="119"/>
      <c r="C22" s="116">
        <v>1000000</v>
      </c>
    </row>
    <row r="23" spans="1:3">
      <c r="A23" s="120" t="s">
        <v>39</v>
      </c>
      <c r="B23" s="119"/>
      <c r="C23" s="116">
        <v>1000000</v>
      </c>
    </row>
    <row r="24" spans="1:3">
      <c r="A24" s="120" t="s">
        <v>40</v>
      </c>
      <c r="B24" s="119"/>
      <c r="C24" s="116">
        <v>1000000</v>
      </c>
    </row>
    <row r="25" spans="1:3">
      <c r="A25" s="120" t="s">
        <v>41</v>
      </c>
      <c r="B25" s="119"/>
      <c r="C25" s="116">
        <v>1000000</v>
      </c>
    </row>
    <row r="26" spans="1:3">
      <c r="A26" s="120" t="s">
        <v>42</v>
      </c>
      <c r="B26" s="119"/>
      <c r="C26" s="116">
        <v>200000</v>
      </c>
    </row>
    <row r="27" spans="1:3">
      <c r="A27" s="120" t="s">
        <v>43</v>
      </c>
      <c r="B27" s="119"/>
      <c r="C27" s="116">
        <v>310000</v>
      </c>
    </row>
    <row r="28" spans="1:3">
      <c r="A28" s="120" t="s">
        <v>63</v>
      </c>
      <c r="B28" s="119"/>
      <c r="C28" s="116">
        <v>-500000</v>
      </c>
    </row>
    <row r="29" spans="1:3">
      <c r="A29" s="120" t="s">
        <v>196</v>
      </c>
      <c r="B29" s="119"/>
      <c r="C29" s="116">
        <v>15000</v>
      </c>
    </row>
    <row r="30" spans="1:3">
      <c r="A30" s="120" t="s">
        <v>86</v>
      </c>
      <c r="B30" s="119"/>
      <c r="C30" s="116">
        <v>-15000</v>
      </c>
    </row>
    <row r="31" spans="1:3">
      <c r="A31" s="120" t="s">
        <v>44</v>
      </c>
      <c r="B31" s="119"/>
      <c r="C31" s="116">
        <v>3609000</v>
      </c>
    </row>
    <row r="32" spans="1:3">
      <c r="A32" s="120" t="s">
        <v>45</v>
      </c>
      <c r="B32" s="119"/>
      <c r="C32" s="116">
        <v>100000</v>
      </c>
    </row>
    <row r="33" spans="1:3">
      <c r="A33" s="120" t="s">
        <v>46</v>
      </c>
      <c r="B33" s="119"/>
      <c r="C33" s="116">
        <v>2157350</v>
      </c>
    </row>
    <row r="34" spans="1:3">
      <c r="A34" s="120" t="s">
        <v>47</v>
      </c>
      <c r="B34" s="119"/>
      <c r="C34" s="116">
        <v>0</v>
      </c>
    </row>
    <row r="35" spans="1:3">
      <c r="A35" s="120" t="s">
        <v>48</v>
      </c>
      <c r="B35" s="119"/>
      <c r="C35" s="116">
        <v>4827814</v>
      </c>
    </row>
    <row r="36" spans="1:3">
      <c r="A36" s="120" t="s">
        <v>49</v>
      </c>
      <c r="B36" s="119"/>
      <c r="C36" s="116">
        <v>1069016</v>
      </c>
    </row>
    <row r="37" spans="1:3">
      <c r="A37" s="120" t="s">
        <v>64</v>
      </c>
      <c r="B37" s="119"/>
      <c r="C37" s="116">
        <v>4229060</v>
      </c>
    </row>
    <row r="38" spans="1:3">
      <c r="A38" s="120" t="s">
        <v>87</v>
      </c>
      <c r="B38" s="119"/>
      <c r="C38" s="116">
        <v>0</v>
      </c>
    </row>
    <row r="39" spans="1:3">
      <c r="A39" s="120" t="s">
        <v>65</v>
      </c>
      <c r="B39" s="119"/>
      <c r="C39" s="116">
        <v>20000</v>
      </c>
    </row>
    <row r="40" spans="1:3">
      <c r="A40" s="120" t="s">
        <v>66</v>
      </c>
      <c r="B40" s="119"/>
      <c r="C40" s="116">
        <v>190000</v>
      </c>
    </row>
    <row r="41" spans="1:3">
      <c r="A41" s="120" t="s">
        <v>50</v>
      </c>
      <c r="B41" s="119"/>
      <c r="C41" s="116">
        <v>381150</v>
      </c>
    </row>
    <row r="42" spans="1:3">
      <c r="A42" s="120" t="s">
        <v>51</v>
      </c>
      <c r="B42" s="119"/>
      <c r="C42" s="116">
        <v>1531300</v>
      </c>
    </row>
    <row r="43" spans="1:3">
      <c r="A43" s="120" t="s">
        <v>52</v>
      </c>
      <c r="B43" s="119"/>
      <c r="C43" s="116">
        <v>50000</v>
      </c>
    </row>
    <row r="44" spans="1:3">
      <c r="A44" s="120" t="s">
        <v>53</v>
      </c>
      <c r="B44" s="119"/>
      <c r="C44" s="116">
        <v>337000</v>
      </c>
    </row>
    <row r="45" spans="1:3">
      <c r="A45" s="120" t="s">
        <v>54</v>
      </c>
      <c r="B45" s="119"/>
      <c r="C45" s="116">
        <v>761550</v>
      </c>
    </row>
    <row r="46" spans="1:3">
      <c r="A46" s="120" t="s">
        <v>55</v>
      </c>
      <c r="B46" s="119"/>
      <c r="C46" s="116">
        <v>260390</v>
      </c>
    </row>
    <row r="47" spans="1:3">
      <c r="A47" s="120" t="s">
        <v>197</v>
      </c>
      <c r="B47" s="119"/>
      <c r="C47" s="116">
        <v>2000</v>
      </c>
    </row>
    <row r="48" spans="1:3">
      <c r="A48" s="120" t="s">
        <v>56</v>
      </c>
      <c r="B48" s="119"/>
      <c r="C48" s="116">
        <v>950400</v>
      </c>
    </row>
    <row r="49" spans="1:3">
      <c r="A49" s="120" t="s">
        <v>57</v>
      </c>
      <c r="B49" s="119"/>
      <c r="C49" s="116">
        <v>938240</v>
      </c>
    </row>
    <row r="50" spans="1:3">
      <c r="A50" s="120" t="s">
        <v>67</v>
      </c>
      <c r="B50" s="119"/>
      <c r="C50" s="116">
        <v>0</v>
      </c>
    </row>
    <row r="51" spans="1:3">
      <c r="A51" s="120" t="s">
        <v>58</v>
      </c>
      <c r="B51" s="119"/>
      <c r="C51" s="116">
        <v>300000</v>
      </c>
    </row>
    <row r="52" spans="1:3">
      <c r="A52" s="120" t="s">
        <v>59</v>
      </c>
      <c r="B52" s="119"/>
      <c r="C52" s="116">
        <v>37200</v>
      </c>
    </row>
    <row r="53" spans="1:3">
      <c r="A53" s="85"/>
      <c r="B53" s="119"/>
      <c r="C53" s="122">
        <f>SUM(C15:C52)</f>
        <v>80346050</v>
      </c>
    </row>
    <row r="54" spans="1:3">
      <c r="A54" s="82" t="s">
        <v>198</v>
      </c>
      <c r="B54" s="74">
        <v>70000</v>
      </c>
      <c r="C54" s="77"/>
    </row>
    <row r="55" spans="1:3">
      <c r="A55" s="82" t="s">
        <v>199</v>
      </c>
      <c r="B55" s="74">
        <v>74435154</v>
      </c>
      <c r="C55" s="77"/>
    </row>
    <row r="56" spans="1:3">
      <c r="A56" s="82" t="s">
        <v>200</v>
      </c>
      <c r="B56" s="80"/>
      <c r="C56" s="78">
        <v>30000</v>
      </c>
    </row>
    <row r="57" spans="1:3">
      <c r="A57" s="82" t="s">
        <v>201</v>
      </c>
      <c r="B57" s="74"/>
      <c r="C57" s="74">
        <v>47002143</v>
      </c>
    </row>
    <row r="58" spans="1:3">
      <c r="A58" s="82" t="s">
        <v>112</v>
      </c>
      <c r="B58" s="81">
        <v>48000000</v>
      </c>
      <c r="C58" s="81">
        <v>4000000</v>
      </c>
    </row>
    <row r="59" spans="1:3">
      <c r="A59" s="82" t="s">
        <v>210</v>
      </c>
      <c r="B59" s="81">
        <v>200000</v>
      </c>
      <c r="C59" s="81">
        <v>5847017</v>
      </c>
    </row>
    <row r="60" spans="1:3">
      <c r="A60" s="82" t="s">
        <v>211</v>
      </c>
      <c r="B60" s="81">
        <v>48975168</v>
      </c>
      <c r="C60" s="81">
        <v>99281160</v>
      </c>
    </row>
    <row r="61" spans="1:3">
      <c r="A61" s="82" t="s">
        <v>209</v>
      </c>
      <c r="B61" s="81"/>
      <c r="C61" s="81">
        <v>100000</v>
      </c>
    </row>
    <row r="62" spans="1:3">
      <c r="A62" s="82"/>
      <c r="B62" s="81"/>
      <c r="C62" s="81"/>
    </row>
    <row r="63" spans="1:3">
      <c r="A63" s="88"/>
      <c r="B63" s="89">
        <f>SUM(B14:B62)</f>
        <v>236606370</v>
      </c>
      <c r="C63" s="89">
        <f>SUM(C53:C62)</f>
        <v>236606370</v>
      </c>
    </row>
  </sheetData>
  <phoneticPr fontId="1" type="noConversion"/>
  <pageMargins left="0.39370078740157483" right="0.3937007874015748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23" workbookViewId="0">
      <selection activeCell="A46" sqref="A46:E57"/>
    </sheetView>
  </sheetViews>
  <sheetFormatPr defaultRowHeight="17.399999999999999"/>
  <cols>
    <col min="1" max="1" width="13.59765625" style="84" customWidth="1"/>
    <col min="2" max="2" width="13.5" customWidth="1"/>
    <col min="3" max="3" width="13.09765625" customWidth="1"/>
    <col min="4" max="4" width="13.19921875" customWidth="1"/>
    <col min="5" max="5" width="34.09765625" style="76" customWidth="1"/>
  </cols>
  <sheetData>
    <row r="1" spans="1:5" ht="19.2">
      <c r="C1" s="184" t="s">
        <v>244</v>
      </c>
      <c r="D1" s="184"/>
    </row>
    <row r="2" spans="1:5" ht="14.25" customHeight="1">
      <c r="A2" s="126" t="s">
        <v>240</v>
      </c>
      <c r="B2" s="123" t="s">
        <v>125</v>
      </c>
      <c r="C2" s="123" t="s">
        <v>204</v>
      </c>
      <c r="D2" s="123" t="s">
        <v>207</v>
      </c>
      <c r="E2" s="119"/>
    </row>
    <row r="3" spans="1:5" ht="14.25" customHeight="1">
      <c r="A3" s="128" t="s">
        <v>24</v>
      </c>
      <c r="B3" s="129">
        <v>27771000</v>
      </c>
      <c r="C3" s="129"/>
      <c r="D3" s="129">
        <v>180628000</v>
      </c>
      <c r="E3" s="91" t="s">
        <v>216</v>
      </c>
    </row>
    <row r="4" spans="1:5" ht="14.25" customHeight="1">
      <c r="A4" s="128" t="s">
        <v>25</v>
      </c>
      <c r="B4" s="129">
        <v>16644090</v>
      </c>
      <c r="C4" s="129"/>
      <c r="D4" s="129">
        <v>117611480</v>
      </c>
      <c r="E4" s="90" t="s">
        <v>217</v>
      </c>
    </row>
    <row r="5" spans="1:5" ht="14.25" customHeight="1">
      <c r="A5" s="128" t="s">
        <v>26</v>
      </c>
      <c r="B5" s="129">
        <v>3740000</v>
      </c>
      <c r="C5" s="129"/>
      <c r="D5" s="129">
        <v>22858000</v>
      </c>
      <c r="E5" s="90" t="s">
        <v>218</v>
      </c>
    </row>
    <row r="6" spans="1:5" ht="14.25" customHeight="1">
      <c r="A6" s="128" t="s">
        <v>27</v>
      </c>
      <c r="B6" s="129">
        <v>0</v>
      </c>
      <c r="C6" s="129"/>
      <c r="D6" s="129">
        <v>733000</v>
      </c>
      <c r="E6" s="90"/>
    </row>
    <row r="7" spans="1:5" ht="14.25" customHeight="1">
      <c r="A7" s="128" t="s">
        <v>30</v>
      </c>
      <c r="B7" s="129">
        <v>3164730</v>
      </c>
      <c r="C7" s="129"/>
      <c r="D7" s="129">
        <v>11832090</v>
      </c>
      <c r="E7" s="90" t="s">
        <v>219</v>
      </c>
    </row>
    <row r="8" spans="1:5" ht="14.25" customHeight="1">
      <c r="A8" s="128" t="s">
        <v>85</v>
      </c>
      <c r="B8" s="129">
        <v>1773350</v>
      </c>
      <c r="C8" s="129"/>
      <c r="D8" s="129">
        <v>9769010</v>
      </c>
      <c r="E8" s="90" t="s">
        <v>220</v>
      </c>
    </row>
    <row r="9" spans="1:5" ht="14.25" customHeight="1">
      <c r="A9" s="128" t="s">
        <v>194</v>
      </c>
      <c r="B9" s="129">
        <v>0</v>
      </c>
      <c r="C9" s="129"/>
      <c r="D9" s="129">
        <v>660000</v>
      </c>
      <c r="E9" s="90"/>
    </row>
    <row r="10" spans="1:5" ht="14.25" customHeight="1">
      <c r="A10" s="128" t="s">
        <v>195</v>
      </c>
      <c r="B10" s="129">
        <v>0</v>
      </c>
      <c r="C10" s="129"/>
      <c r="D10" s="129">
        <v>250000</v>
      </c>
      <c r="E10" s="90"/>
    </row>
    <row r="11" spans="1:5" ht="14.25" customHeight="1">
      <c r="A11" s="128" t="s">
        <v>61</v>
      </c>
      <c r="B11" s="129">
        <v>26869</v>
      </c>
      <c r="C11" s="129"/>
      <c r="D11" s="129">
        <v>118525</v>
      </c>
      <c r="E11" s="90" t="s">
        <v>221</v>
      </c>
    </row>
    <row r="12" spans="1:5" ht="14.25" customHeight="1">
      <c r="A12" s="128"/>
      <c r="B12" s="130">
        <f>SUM(B3:B11)</f>
        <v>53120039</v>
      </c>
      <c r="C12" s="130"/>
      <c r="D12" s="130">
        <f>SUM(D3:D11)</f>
        <v>344460105</v>
      </c>
      <c r="E12" s="90"/>
    </row>
    <row r="13" spans="1:5" ht="14.25" customHeight="1">
      <c r="A13" s="128" t="s">
        <v>33</v>
      </c>
      <c r="B13" s="119"/>
      <c r="C13" s="129">
        <v>168000</v>
      </c>
      <c r="D13" s="129">
        <v>4436800</v>
      </c>
      <c r="E13" s="90" t="s">
        <v>222</v>
      </c>
    </row>
    <row r="14" spans="1:5" ht="14.25" customHeight="1">
      <c r="A14" s="128" t="s">
        <v>34</v>
      </c>
      <c r="B14" s="119"/>
      <c r="C14" s="129">
        <v>1226400</v>
      </c>
      <c r="D14" s="129">
        <v>7342800</v>
      </c>
      <c r="E14" s="90" t="s">
        <v>223</v>
      </c>
    </row>
    <row r="15" spans="1:5" ht="28.8">
      <c r="A15" s="128" t="s">
        <v>35</v>
      </c>
      <c r="B15" s="119"/>
      <c r="C15" s="129">
        <v>8452500</v>
      </c>
      <c r="D15" s="129">
        <v>37311513</v>
      </c>
      <c r="E15" s="125" t="s">
        <v>215</v>
      </c>
    </row>
    <row r="16" spans="1:5" ht="13.5" customHeight="1">
      <c r="A16" s="128" t="s">
        <v>36</v>
      </c>
      <c r="B16" s="119"/>
      <c r="C16" s="129">
        <v>1572950</v>
      </c>
      <c r="D16" s="129">
        <v>12543780</v>
      </c>
      <c r="E16" s="119" t="s">
        <v>208</v>
      </c>
    </row>
    <row r="17" spans="1:5" ht="13.5" customHeight="1">
      <c r="A17" s="128" t="s">
        <v>62</v>
      </c>
      <c r="B17" s="119"/>
      <c r="C17" s="129">
        <v>15000</v>
      </c>
      <c r="D17" s="129">
        <v>3560880</v>
      </c>
      <c r="E17" s="119"/>
    </row>
    <row r="18" spans="1:5" ht="13.5" customHeight="1">
      <c r="A18" s="128" t="s">
        <v>37</v>
      </c>
      <c r="B18" s="119"/>
      <c r="C18" s="129">
        <v>40000000</v>
      </c>
      <c r="D18" s="129">
        <v>140000000</v>
      </c>
      <c r="E18" s="87" t="s">
        <v>214</v>
      </c>
    </row>
    <row r="19" spans="1:5" ht="13.5" customHeight="1">
      <c r="A19" s="128" t="s">
        <v>30</v>
      </c>
      <c r="B19" s="119"/>
      <c r="C19" s="129">
        <v>3164730</v>
      </c>
      <c r="D19" s="129">
        <v>11832090</v>
      </c>
      <c r="E19" s="91" t="s">
        <v>224</v>
      </c>
    </row>
    <row r="20" spans="1:5" ht="13.5" customHeight="1">
      <c r="A20" s="128" t="s">
        <v>38</v>
      </c>
      <c r="B20" s="119"/>
      <c r="C20" s="129">
        <v>1000000</v>
      </c>
      <c r="D20" s="129">
        <v>7000000</v>
      </c>
      <c r="E20" s="90"/>
    </row>
    <row r="21" spans="1:5" ht="13.5" customHeight="1">
      <c r="A21" s="128" t="s">
        <v>39</v>
      </c>
      <c r="B21" s="119"/>
      <c r="C21" s="129">
        <v>1000000</v>
      </c>
      <c r="D21" s="129">
        <v>6000000</v>
      </c>
      <c r="E21" s="90"/>
    </row>
    <row r="22" spans="1:5" ht="13.5" customHeight="1">
      <c r="A22" s="128" t="s">
        <v>40</v>
      </c>
      <c r="B22" s="119"/>
      <c r="C22" s="129">
        <v>1000000</v>
      </c>
      <c r="D22" s="129">
        <v>7800000</v>
      </c>
      <c r="E22" s="90"/>
    </row>
    <row r="23" spans="1:5" ht="13.5" customHeight="1">
      <c r="A23" s="128" t="s">
        <v>41</v>
      </c>
      <c r="B23" s="119"/>
      <c r="C23" s="129">
        <v>1000000</v>
      </c>
      <c r="D23" s="129">
        <v>3000000</v>
      </c>
      <c r="E23" s="90"/>
    </row>
    <row r="24" spans="1:5" ht="13.5" customHeight="1">
      <c r="A24" s="128" t="s">
        <v>42</v>
      </c>
      <c r="B24" s="119"/>
      <c r="C24" s="129">
        <v>200000</v>
      </c>
      <c r="D24" s="129">
        <v>5600000</v>
      </c>
      <c r="E24" s="90"/>
    </row>
    <row r="25" spans="1:5" ht="13.5" customHeight="1">
      <c r="A25" s="128" t="s">
        <v>43</v>
      </c>
      <c r="B25" s="119"/>
      <c r="C25" s="129">
        <v>310000</v>
      </c>
      <c r="D25" s="129">
        <v>1060000</v>
      </c>
      <c r="E25" s="90"/>
    </row>
    <row r="26" spans="1:5" ht="13.5" customHeight="1">
      <c r="A26" s="128" t="s">
        <v>46</v>
      </c>
      <c r="B26" s="119"/>
      <c r="C26" s="129">
        <v>1773350</v>
      </c>
      <c r="D26" s="129">
        <v>9007340</v>
      </c>
      <c r="E26" s="90" t="s">
        <v>225</v>
      </c>
    </row>
    <row r="27" spans="1:5" ht="13.5" customHeight="1">
      <c r="A27" s="128" t="s">
        <v>47</v>
      </c>
      <c r="B27" s="119"/>
      <c r="C27" s="129">
        <v>0</v>
      </c>
      <c r="D27" s="129">
        <v>106000</v>
      </c>
      <c r="E27" s="90"/>
    </row>
    <row r="28" spans="1:5" ht="13.5" customHeight="1">
      <c r="A28" s="128" t="s">
        <v>48</v>
      </c>
      <c r="B28" s="119"/>
      <c r="C28" s="129">
        <v>5896830</v>
      </c>
      <c r="D28" s="129">
        <v>37265740</v>
      </c>
      <c r="E28" s="90"/>
    </row>
    <row r="29" spans="1:5" ht="13.5" customHeight="1">
      <c r="A29" s="128" t="s">
        <v>64</v>
      </c>
      <c r="B29" s="119"/>
      <c r="C29" s="129">
        <v>4229060</v>
      </c>
      <c r="D29" s="129">
        <v>9373360</v>
      </c>
      <c r="E29" s="90" t="s">
        <v>226</v>
      </c>
    </row>
    <row r="30" spans="1:5" ht="13.5" customHeight="1">
      <c r="A30" s="128" t="s">
        <v>87</v>
      </c>
      <c r="B30" s="119"/>
      <c r="C30" s="129">
        <v>0</v>
      </c>
      <c r="D30" s="129">
        <v>1743666</v>
      </c>
      <c r="E30" s="90"/>
    </row>
    <row r="31" spans="1:5" ht="13.5" customHeight="1">
      <c r="A31" s="128" t="s">
        <v>65</v>
      </c>
      <c r="B31" s="119"/>
      <c r="C31" s="129">
        <v>20000</v>
      </c>
      <c r="D31" s="129">
        <v>508140</v>
      </c>
      <c r="E31" s="90" t="s">
        <v>227</v>
      </c>
    </row>
    <row r="32" spans="1:5" ht="13.5" customHeight="1">
      <c r="A32" s="128" t="s">
        <v>66</v>
      </c>
      <c r="B32" s="119"/>
      <c r="C32" s="129">
        <v>190000</v>
      </c>
      <c r="D32" s="129">
        <v>698000</v>
      </c>
      <c r="E32" s="90" t="s">
        <v>228</v>
      </c>
    </row>
    <row r="33" spans="1:5" ht="13.5" customHeight="1">
      <c r="A33" s="128" t="s">
        <v>50</v>
      </c>
      <c r="B33" s="119"/>
      <c r="C33" s="129">
        <v>381150</v>
      </c>
      <c r="D33" s="129">
        <v>2261750</v>
      </c>
      <c r="E33" s="90" t="s">
        <v>229</v>
      </c>
    </row>
    <row r="34" spans="1:5" ht="13.5" customHeight="1">
      <c r="A34" s="128" t="s">
        <v>51</v>
      </c>
      <c r="B34" s="119"/>
      <c r="C34" s="129">
        <v>1531300</v>
      </c>
      <c r="D34" s="129">
        <v>16068790</v>
      </c>
      <c r="E34" s="90" t="s">
        <v>230</v>
      </c>
    </row>
    <row r="35" spans="1:5" ht="13.5" customHeight="1">
      <c r="A35" s="128" t="s">
        <v>52</v>
      </c>
      <c r="B35" s="119"/>
      <c r="C35" s="129">
        <v>50000</v>
      </c>
      <c r="D35" s="129">
        <v>576810</v>
      </c>
      <c r="E35" s="90" t="s">
        <v>231</v>
      </c>
    </row>
    <row r="36" spans="1:5" ht="13.5" customHeight="1">
      <c r="A36" s="128" t="s">
        <v>53</v>
      </c>
      <c r="B36" s="119"/>
      <c r="C36" s="129">
        <v>337000</v>
      </c>
      <c r="D36" s="129">
        <v>1805000</v>
      </c>
      <c r="E36" s="90" t="s">
        <v>232</v>
      </c>
    </row>
    <row r="37" spans="1:5" ht="13.5" customHeight="1">
      <c r="A37" s="128" t="s">
        <v>54</v>
      </c>
      <c r="B37" s="119"/>
      <c r="C37" s="129">
        <v>761550</v>
      </c>
      <c r="D37" s="129">
        <v>4641100</v>
      </c>
      <c r="E37" s="90" t="s">
        <v>233</v>
      </c>
    </row>
    <row r="38" spans="1:5" ht="13.5" customHeight="1">
      <c r="A38" s="128" t="s">
        <v>55</v>
      </c>
      <c r="B38" s="119"/>
      <c r="C38" s="129">
        <v>260390</v>
      </c>
      <c r="D38" s="129">
        <v>2415970</v>
      </c>
      <c r="E38" s="90" t="s">
        <v>234</v>
      </c>
    </row>
    <row r="39" spans="1:5" ht="13.5" customHeight="1">
      <c r="A39" s="128" t="s">
        <v>197</v>
      </c>
      <c r="B39" s="119"/>
      <c r="C39" s="129">
        <v>2000</v>
      </c>
      <c r="D39" s="129">
        <v>4000</v>
      </c>
      <c r="E39" s="90" t="s">
        <v>235</v>
      </c>
    </row>
    <row r="40" spans="1:5" ht="13.5" customHeight="1">
      <c r="A40" s="128" t="s">
        <v>56</v>
      </c>
      <c r="B40" s="119"/>
      <c r="C40" s="129">
        <v>950400</v>
      </c>
      <c r="D40" s="129">
        <v>1511840</v>
      </c>
      <c r="E40" s="90" t="s">
        <v>236</v>
      </c>
    </row>
    <row r="41" spans="1:5" ht="13.5" customHeight="1">
      <c r="A41" s="128" t="s">
        <v>57</v>
      </c>
      <c r="B41" s="119"/>
      <c r="C41" s="129">
        <v>938240</v>
      </c>
      <c r="D41" s="129">
        <v>5970720</v>
      </c>
      <c r="E41" s="90" t="s">
        <v>237</v>
      </c>
    </row>
    <row r="42" spans="1:5" ht="13.5" customHeight="1">
      <c r="A42" s="128" t="s">
        <v>67</v>
      </c>
      <c r="B42" s="119"/>
      <c r="C42" s="129">
        <v>0</v>
      </c>
      <c r="D42" s="129">
        <v>1820000</v>
      </c>
      <c r="E42" s="90"/>
    </row>
    <row r="43" spans="1:5" ht="13.5" customHeight="1">
      <c r="A43" s="128" t="s">
        <v>58</v>
      </c>
      <c r="B43" s="119"/>
      <c r="C43" s="129">
        <v>300000</v>
      </c>
      <c r="D43" s="129">
        <v>3343000</v>
      </c>
      <c r="E43" s="90" t="s">
        <v>238</v>
      </c>
    </row>
    <row r="44" spans="1:5" ht="13.5" customHeight="1">
      <c r="A44" s="128" t="s">
        <v>59</v>
      </c>
      <c r="B44" s="119"/>
      <c r="C44" s="129">
        <v>37200</v>
      </c>
      <c r="D44" s="129">
        <v>1751660</v>
      </c>
      <c r="E44" s="90" t="s">
        <v>239</v>
      </c>
    </row>
    <row r="45" spans="1:5" ht="13.5" customHeight="1">
      <c r="A45" s="127"/>
      <c r="B45" s="119"/>
      <c r="C45" s="130">
        <f>SUM(C13:C44)</f>
        <v>76768050</v>
      </c>
      <c r="D45" s="130">
        <f>SUM(D13:D44)</f>
        <v>348360749</v>
      </c>
      <c r="E45" s="119"/>
    </row>
    <row r="46" spans="1:5" ht="12" customHeight="1">
      <c r="A46" s="82" t="s">
        <v>198</v>
      </c>
      <c r="B46" s="74">
        <v>70000</v>
      </c>
      <c r="C46" s="77"/>
      <c r="D46" s="77"/>
      <c r="E46" s="8"/>
    </row>
    <row r="47" spans="1:5" ht="12" customHeight="1">
      <c r="A47" s="82" t="s">
        <v>199</v>
      </c>
      <c r="B47" s="74">
        <v>74435154</v>
      </c>
      <c r="C47" s="77"/>
      <c r="D47" s="77"/>
      <c r="E47" s="12"/>
    </row>
    <row r="48" spans="1:5" ht="12" customHeight="1">
      <c r="A48" s="82" t="s">
        <v>200</v>
      </c>
      <c r="B48" s="80"/>
      <c r="C48" s="78">
        <v>30000</v>
      </c>
      <c r="D48" s="79"/>
      <c r="E48" s="13"/>
    </row>
    <row r="49" spans="1:5" ht="12" customHeight="1">
      <c r="A49" s="82" t="s">
        <v>201</v>
      </c>
      <c r="B49" s="74"/>
      <c r="C49" s="74">
        <v>47002143</v>
      </c>
      <c r="D49" s="77"/>
      <c r="E49" s="14"/>
    </row>
    <row r="50" spans="1:5" ht="12" customHeight="1">
      <c r="A50" s="82" t="s">
        <v>213</v>
      </c>
      <c r="B50" s="77"/>
      <c r="C50" s="77">
        <v>4000000</v>
      </c>
      <c r="D50" s="77">
        <v>8000000</v>
      </c>
      <c r="E50" s="7"/>
    </row>
    <row r="51" spans="1:5" ht="12" customHeight="1">
      <c r="A51" s="82" t="s">
        <v>209</v>
      </c>
      <c r="B51" s="77"/>
      <c r="C51" s="77">
        <v>100000</v>
      </c>
      <c r="D51" s="77"/>
      <c r="E51" s="7"/>
    </row>
    <row r="52" spans="1:5" ht="12" customHeight="1">
      <c r="A52" s="82"/>
      <c r="B52" s="77">
        <v>275000</v>
      </c>
      <c r="C52" s="77"/>
      <c r="D52" s="77"/>
      <c r="E52" s="7"/>
    </row>
    <row r="53" spans="1:5" ht="12" customHeight="1">
      <c r="A53" s="88"/>
      <c r="B53" s="131">
        <f>SUM(B12:B52)</f>
        <v>127900193</v>
      </c>
      <c r="C53" s="131">
        <f>SUM(C45:C52)</f>
        <v>127900193</v>
      </c>
      <c r="D53" s="132"/>
      <c r="E53" s="133"/>
    </row>
    <row r="54" spans="1:5" ht="12" customHeight="1">
      <c r="A54" s="83" t="s">
        <v>202</v>
      </c>
      <c r="B54" s="73">
        <v>524406</v>
      </c>
      <c r="C54" s="73"/>
      <c r="D54" s="73">
        <v>19244886</v>
      </c>
      <c r="E54" s="8"/>
    </row>
    <row r="55" spans="1:5" ht="12" customHeight="1">
      <c r="A55" s="83" t="s">
        <v>203</v>
      </c>
      <c r="B55" s="73">
        <v>5322611</v>
      </c>
      <c r="C55" s="73">
        <v>200000</v>
      </c>
      <c r="D55" s="73">
        <v>74444272</v>
      </c>
      <c r="E55" s="86"/>
    </row>
    <row r="56" spans="1:5" ht="12" customHeight="1">
      <c r="A56" s="83" t="s">
        <v>212</v>
      </c>
      <c r="B56" s="73">
        <v>50305992</v>
      </c>
      <c r="C56" s="73"/>
      <c r="D56" s="75">
        <v>99281160</v>
      </c>
      <c r="E56" s="8" t="s">
        <v>242</v>
      </c>
    </row>
    <row r="57" spans="1:5" ht="12" customHeight="1">
      <c r="A57" s="83" t="s">
        <v>258</v>
      </c>
      <c r="B57" s="73"/>
      <c r="C57" s="73"/>
      <c r="D57" s="75">
        <v>84499470</v>
      </c>
      <c r="E57" s="8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topLeftCell="A13" zoomScale="150" zoomScaleNormal="150" workbookViewId="0">
      <selection activeCell="A21" sqref="A21:H24"/>
    </sheetView>
  </sheetViews>
  <sheetFormatPr defaultRowHeight="17.399999999999999"/>
  <cols>
    <col min="4" max="4" width="10.3984375" customWidth="1"/>
  </cols>
  <sheetData>
    <row r="1" spans="1:9" ht="18" thickBot="1"/>
    <row r="2" spans="1:9" ht="20.25" customHeight="1">
      <c r="A2" s="56" t="s">
        <v>156</v>
      </c>
      <c r="B2" s="57" t="s">
        <v>102</v>
      </c>
      <c r="C2" s="57" t="s">
        <v>103</v>
      </c>
      <c r="D2" s="57" t="s">
        <v>104</v>
      </c>
      <c r="E2" s="58" t="s">
        <v>105</v>
      </c>
      <c r="F2" s="56" t="s">
        <v>106</v>
      </c>
      <c r="G2" s="190">
        <v>84499470</v>
      </c>
      <c r="H2" s="191"/>
      <c r="I2" s="59" t="s">
        <v>107</v>
      </c>
    </row>
    <row r="3" spans="1:9" ht="23.25" customHeight="1">
      <c r="A3" s="60" t="s">
        <v>155</v>
      </c>
      <c r="B3" s="61">
        <v>2161670</v>
      </c>
      <c r="C3" s="62"/>
      <c r="D3" s="61">
        <v>18610480</v>
      </c>
      <c r="E3" s="63" t="s">
        <v>193</v>
      </c>
      <c r="F3" s="60" t="s">
        <v>108</v>
      </c>
      <c r="G3" s="192">
        <v>48975168</v>
      </c>
      <c r="H3" s="193"/>
      <c r="I3" s="194" t="s">
        <v>109</v>
      </c>
    </row>
    <row r="4" spans="1:9" ht="20.25" customHeight="1">
      <c r="A4" s="60" t="s">
        <v>110</v>
      </c>
      <c r="B4" s="64"/>
      <c r="C4" s="64">
        <v>200000</v>
      </c>
      <c r="D4" s="65">
        <v>67973778</v>
      </c>
      <c r="E4" s="66" t="s">
        <v>111</v>
      </c>
      <c r="F4" s="60" t="s">
        <v>112</v>
      </c>
      <c r="G4" s="192">
        <v>48000000</v>
      </c>
      <c r="H4" s="193"/>
      <c r="I4" s="194"/>
    </row>
    <row r="5" spans="1:9" ht="21.75" customHeight="1" thickBot="1">
      <c r="A5" s="67" t="s">
        <v>113</v>
      </c>
      <c r="B5" s="185">
        <v>270000</v>
      </c>
      <c r="C5" s="185"/>
      <c r="D5" s="68"/>
      <c r="E5" s="69"/>
      <c r="F5" s="67" t="s">
        <v>114</v>
      </c>
      <c r="G5" s="186">
        <v>37319434</v>
      </c>
      <c r="H5" s="187"/>
      <c r="I5" s="70" t="s">
        <v>115</v>
      </c>
    </row>
    <row r="6" spans="1:9">
      <c r="A6" s="6"/>
      <c r="B6" s="6"/>
      <c r="C6" s="6"/>
      <c r="D6" s="6"/>
      <c r="E6" s="6"/>
      <c r="F6" s="6"/>
      <c r="G6" s="6"/>
      <c r="H6" s="6"/>
      <c r="I6" s="6"/>
    </row>
    <row r="20" spans="1:8" ht="18" thickBot="1"/>
    <row r="21" spans="1:8" ht="18" thickBot="1">
      <c r="A21" s="105" t="s">
        <v>261</v>
      </c>
      <c r="B21" s="106" t="s">
        <v>262</v>
      </c>
      <c r="C21" s="106" t="s">
        <v>263</v>
      </c>
      <c r="D21" s="106" t="s">
        <v>264</v>
      </c>
      <c r="E21" s="107" t="s">
        <v>265</v>
      </c>
      <c r="F21" s="98" t="s">
        <v>266</v>
      </c>
      <c r="G21" s="93">
        <v>84499470</v>
      </c>
      <c r="H21" s="156" t="s">
        <v>267</v>
      </c>
    </row>
    <row r="22" spans="1:8" ht="18" thickTop="1">
      <c r="A22" s="103" t="s">
        <v>268</v>
      </c>
      <c r="B22" s="92">
        <v>524406</v>
      </c>
      <c r="C22" s="92"/>
      <c r="D22" s="92">
        <v>19244886</v>
      </c>
      <c r="E22" s="104"/>
      <c r="F22" s="99" t="s">
        <v>269</v>
      </c>
      <c r="G22" s="92">
        <v>99281160</v>
      </c>
      <c r="H22" s="188" t="s">
        <v>270</v>
      </c>
    </row>
    <row r="23" spans="1:8">
      <c r="A23" s="94" t="s">
        <v>271</v>
      </c>
      <c r="B23" s="92">
        <v>5322611</v>
      </c>
      <c r="C23" s="92">
        <v>200000</v>
      </c>
      <c r="D23" s="92">
        <v>74444272</v>
      </c>
      <c r="E23" s="101" t="s">
        <v>272</v>
      </c>
      <c r="F23" s="99" t="s">
        <v>273</v>
      </c>
      <c r="G23" s="157">
        <v>8000000</v>
      </c>
      <c r="H23" s="189"/>
    </row>
    <row r="24" spans="1:8" ht="18" thickBot="1">
      <c r="A24" s="95" t="s">
        <v>274</v>
      </c>
      <c r="B24" s="96">
        <v>275000</v>
      </c>
      <c r="C24" s="97">
        <v>275000</v>
      </c>
      <c r="D24" s="97"/>
      <c r="E24" s="102"/>
      <c r="F24" s="100" t="s">
        <v>275</v>
      </c>
      <c r="G24" s="159">
        <v>47002143</v>
      </c>
      <c r="H24" s="158" t="s">
        <v>276</v>
      </c>
    </row>
    <row r="27" spans="1:8">
      <c r="A27" s="82" t="s">
        <v>198</v>
      </c>
      <c r="B27" s="74">
        <v>70000</v>
      </c>
      <c r="C27" s="77"/>
      <c r="D27" s="77"/>
      <c r="E27" s="8"/>
    </row>
    <row r="28" spans="1:8">
      <c r="A28" s="82" t="s">
        <v>199</v>
      </c>
      <c r="B28" s="74">
        <v>74435154</v>
      </c>
      <c r="C28" s="77"/>
      <c r="D28" s="77"/>
      <c r="E28" s="12"/>
    </row>
    <row r="29" spans="1:8">
      <c r="A29" s="82" t="s">
        <v>200</v>
      </c>
      <c r="B29" s="80"/>
      <c r="C29" s="78">
        <v>30000</v>
      </c>
      <c r="D29" s="79"/>
      <c r="E29" s="13"/>
    </row>
    <row r="30" spans="1:8">
      <c r="A30" s="82" t="s">
        <v>201</v>
      </c>
      <c r="B30" s="74"/>
      <c r="D30" s="77"/>
      <c r="E30" s="14"/>
    </row>
    <row r="31" spans="1:8">
      <c r="A31" s="82" t="s">
        <v>213</v>
      </c>
      <c r="B31" s="77"/>
      <c r="C31" s="77">
        <v>4000000</v>
      </c>
      <c r="D31" s="77">
        <v>8000000</v>
      </c>
      <c r="E31" s="7"/>
    </row>
    <row r="32" spans="1:8">
      <c r="A32" s="82" t="s">
        <v>209</v>
      </c>
      <c r="B32" s="77"/>
      <c r="C32" s="77">
        <v>100000</v>
      </c>
      <c r="D32" s="77"/>
      <c r="E32" s="7"/>
    </row>
    <row r="33" spans="1:5">
      <c r="A33" s="82"/>
      <c r="B33" s="77">
        <v>275000</v>
      </c>
      <c r="C33" s="77"/>
      <c r="D33" s="77"/>
      <c r="E33" s="7"/>
    </row>
    <row r="34" spans="1:5">
      <c r="A34" s="88"/>
      <c r="B34" s="131" t="e">
        <f>SUM(#REF!)</f>
        <v>#REF!</v>
      </c>
      <c r="C34" s="131">
        <f>SUM(C26:C33)</f>
        <v>4130000</v>
      </c>
      <c r="D34" s="132"/>
      <c r="E34" s="133"/>
    </row>
    <row r="35" spans="1:5">
      <c r="A35" s="83" t="s">
        <v>202</v>
      </c>
      <c r="E35" s="8"/>
    </row>
    <row r="36" spans="1:5">
      <c r="A36" s="83" t="s">
        <v>203</v>
      </c>
      <c r="E36" s="86"/>
    </row>
    <row r="37" spans="1:5">
      <c r="A37" s="83" t="s">
        <v>212</v>
      </c>
      <c r="B37" s="73">
        <v>50305992</v>
      </c>
      <c r="C37" s="73"/>
      <c r="E37" s="8" t="s">
        <v>242</v>
      </c>
    </row>
    <row r="38" spans="1:5">
      <c r="A38" s="83" t="s">
        <v>258</v>
      </c>
      <c r="B38" s="73"/>
      <c r="C38" s="73"/>
      <c r="D38" s="75">
        <v>84499470</v>
      </c>
      <c r="E38" s="8"/>
    </row>
  </sheetData>
  <mergeCells count="7">
    <mergeCell ref="I3:I4"/>
    <mergeCell ref="G4:H4"/>
    <mergeCell ref="B5:C5"/>
    <mergeCell ref="G5:H5"/>
    <mergeCell ref="H22:H23"/>
    <mergeCell ref="G2:H2"/>
    <mergeCell ref="G3:H3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A2" sqref="A2:E25"/>
    </sheetView>
  </sheetViews>
  <sheetFormatPr defaultRowHeight="17.399999999999999"/>
  <cols>
    <col min="1" max="1" width="3.8984375" customWidth="1"/>
    <col min="2" max="2" width="10.59765625" customWidth="1"/>
    <col min="3" max="3" width="13.8984375" customWidth="1"/>
    <col min="4" max="4" width="13.19921875" customWidth="1"/>
    <col min="5" max="5" width="14.69921875" customWidth="1"/>
  </cols>
  <sheetData>
    <row r="1" spans="1:5" ht="18" thickBot="1">
      <c r="A1" s="134"/>
      <c r="B1" s="135"/>
      <c r="C1" s="135"/>
      <c r="D1" s="135"/>
      <c r="E1" s="135"/>
    </row>
    <row r="2" spans="1:5" ht="14.25" customHeight="1">
      <c r="A2" s="138" t="s">
        <v>158</v>
      </c>
      <c r="B2" s="139" t="s">
        <v>159</v>
      </c>
      <c r="C2" s="139" t="s">
        <v>160</v>
      </c>
      <c r="D2" s="139" t="s">
        <v>161</v>
      </c>
      <c r="E2" s="140" t="s">
        <v>162</v>
      </c>
    </row>
    <row r="3" spans="1:5" ht="14.25" customHeight="1">
      <c r="A3" s="196" t="s">
        <v>163</v>
      </c>
      <c r="B3" s="141" t="s">
        <v>71</v>
      </c>
      <c r="C3" s="141" t="s">
        <v>164</v>
      </c>
      <c r="D3" s="141" t="s">
        <v>165</v>
      </c>
      <c r="E3" s="142" t="s">
        <v>168</v>
      </c>
    </row>
    <row r="4" spans="1:5" ht="14.25" customHeight="1">
      <c r="A4" s="197"/>
      <c r="B4" s="136" t="s">
        <v>72</v>
      </c>
      <c r="C4" s="136" t="s">
        <v>177</v>
      </c>
      <c r="D4" s="136" t="s">
        <v>166</v>
      </c>
      <c r="E4" s="143" t="s">
        <v>169</v>
      </c>
    </row>
    <row r="5" spans="1:5" ht="14.25" customHeight="1">
      <c r="A5" s="197"/>
      <c r="B5" s="137" t="s">
        <v>73</v>
      </c>
      <c r="C5" s="137" t="s">
        <v>178</v>
      </c>
      <c r="D5" s="137" t="s">
        <v>167</v>
      </c>
      <c r="E5" s="144" t="s">
        <v>170</v>
      </c>
    </row>
    <row r="6" spans="1:5" ht="14.25" customHeight="1">
      <c r="A6" s="197"/>
      <c r="B6" s="207" t="s">
        <v>253</v>
      </c>
      <c r="C6" s="201" t="s">
        <v>101</v>
      </c>
      <c r="D6" s="202"/>
      <c r="E6" s="203"/>
    </row>
    <row r="7" spans="1:5" ht="14.25" customHeight="1">
      <c r="A7" s="197"/>
      <c r="B7" s="208"/>
      <c r="C7" s="204" t="s">
        <v>171</v>
      </c>
      <c r="D7" s="205"/>
      <c r="E7" s="206"/>
    </row>
    <row r="8" spans="1:5" ht="14.25" customHeight="1">
      <c r="A8" s="197"/>
      <c r="B8" s="141" t="s">
        <v>172</v>
      </c>
      <c r="C8" s="201" t="s">
        <v>174</v>
      </c>
      <c r="D8" s="202"/>
      <c r="E8" s="203"/>
    </row>
    <row r="9" spans="1:5" ht="14.25" customHeight="1">
      <c r="A9" s="198"/>
      <c r="B9" s="137" t="s">
        <v>173</v>
      </c>
      <c r="C9" s="204" t="s">
        <v>175</v>
      </c>
      <c r="D9" s="205"/>
      <c r="E9" s="206"/>
    </row>
    <row r="10" spans="1:5" ht="14.25" customHeight="1">
      <c r="A10" s="196" t="s">
        <v>176</v>
      </c>
      <c r="B10" s="141" t="s">
        <v>71</v>
      </c>
      <c r="C10" s="141" t="s">
        <v>170</v>
      </c>
      <c r="D10" s="141" t="s">
        <v>179</v>
      </c>
      <c r="E10" s="142" t="s">
        <v>182</v>
      </c>
    </row>
    <row r="11" spans="1:5" ht="14.25" customHeight="1">
      <c r="A11" s="197"/>
      <c r="B11" s="136" t="s">
        <v>72</v>
      </c>
      <c r="C11" s="136" t="s">
        <v>245</v>
      </c>
      <c r="D11" s="136" t="s">
        <v>180</v>
      </c>
      <c r="E11" s="143" t="s">
        <v>166</v>
      </c>
    </row>
    <row r="12" spans="1:5" ht="14.25" customHeight="1">
      <c r="A12" s="198"/>
      <c r="B12" s="137" t="s">
        <v>73</v>
      </c>
      <c r="C12" s="137" t="s">
        <v>246</v>
      </c>
      <c r="D12" s="137" t="s">
        <v>181</v>
      </c>
      <c r="E12" s="144" t="s">
        <v>184</v>
      </c>
    </row>
    <row r="13" spans="1:5" ht="14.25" customHeight="1">
      <c r="A13" s="196" t="s">
        <v>185</v>
      </c>
      <c r="B13" s="141" t="s">
        <v>71</v>
      </c>
      <c r="C13" s="141" t="s">
        <v>164</v>
      </c>
      <c r="D13" s="141" t="s">
        <v>168</v>
      </c>
      <c r="E13" s="142" t="s">
        <v>188</v>
      </c>
    </row>
    <row r="14" spans="1:5" ht="14.25" customHeight="1">
      <c r="A14" s="197"/>
      <c r="B14" s="136" t="s">
        <v>72</v>
      </c>
      <c r="C14" s="136" t="s">
        <v>186</v>
      </c>
      <c r="D14" s="136" t="s">
        <v>169</v>
      </c>
      <c r="E14" s="143" t="s">
        <v>183</v>
      </c>
    </row>
    <row r="15" spans="1:5" ht="14.25" customHeight="1">
      <c r="A15" s="198"/>
      <c r="B15" s="137" t="s">
        <v>73</v>
      </c>
      <c r="C15" s="137" t="s">
        <v>247</v>
      </c>
      <c r="D15" s="137" t="s">
        <v>187</v>
      </c>
      <c r="E15" s="144" t="s">
        <v>189</v>
      </c>
    </row>
    <row r="16" spans="1:5" ht="14.25" customHeight="1">
      <c r="A16" s="196" t="s">
        <v>190</v>
      </c>
      <c r="B16" s="141" t="s">
        <v>71</v>
      </c>
      <c r="C16" s="141" t="s">
        <v>191</v>
      </c>
      <c r="D16" s="141" t="s">
        <v>182</v>
      </c>
      <c r="E16" s="142" t="s">
        <v>181</v>
      </c>
    </row>
    <row r="17" spans="1:5" ht="14.25" customHeight="1">
      <c r="A17" s="197"/>
      <c r="B17" s="136" t="s">
        <v>72</v>
      </c>
      <c r="C17" s="136" t="s">
        <v>248</v>
      </c>
      <c r="D17" s="136" t="s">
        <v>249</v>
      </c>
      <c r="E17" s="143" t="s">
        <v>179</v>
      </c>
    </row>
    <row r="18" spans="1:5" ht="14.25" customHeight="1">
      <c r="A18" s="198"/>
      <c r="B18" s="137" t="s">
        <v>73</v>
      </c>
      <c r="C18" s="137" t="s">
        <v>192</v>
      </c>
      <c r="D18" s="137" t="s">
        <v>246</v>
      </c>
      <c r="E18" s="144" t="s">
        <v>187</v>
      </c>
    </row>
    <row r="19" spans="1:5" ht="14.25" customHeight="1">
      <c r="A19" s="196" t="s">
        <v>250</v>
      </c>
      <c r="B19" s="141" t="s">
        <v>71</v>
      </c>
      <c r="C19" s="141" t="s">
        <v>251</v>
      </c>
      <c r="D19" s="141" t="s">
        <v>189</v>
      </c>
      <c r="E19" s="142" t="s">
        <v>165</v>
      </c>
    </row>
    <row r="20" spans="1:5" ht="14.25" customHeight="1">
      <c r="A20" s="197"/>
      <c r="B20" s="136" t="s">
        <v>72</v>
      </c>
      <c r="C20" s="136" t="s">
        <v>191</v>
      </c>
      <c r="D20" s="136" t="s">
        <v>188</v>
      </c>
      <c r="E20" s="143" t="s">
        <v>252</v>
      </c>
    </row>
    <row r="21" spans="1:5" ht="14.25" customHeight="1" thickBot="1">
      <c r="A21" s="199"/>
      <c r="B21" s="145" t="s">
        <v>73</v>
      </c>
      <c r="C21" s="145" t="s">
        <v>192</v>
      </c>
      <c r="D21" s="145" t="s">
        <v>170</v>
      </c>
      <c r="E21" s="146" t="s">
        <v>167</v>
      </c>
    </row>
    <row r="22" spans="1:5" ht="14.25" customHeight="1">
      <c r="A22" s="200" t="s">
        <v>254</v>
      </c>
      <c r="B22" s="200"/>
      <c r="C22" s="200"/>
      <c r="D22" s="200"/>
      <c r="E22" s="200"/>
    </row>
    <row r="23" spans="1:5" ht="14.25" customHeight="1">
      <c r="A23" s="195" t="s">
        <v>157</v>
      </c>
      <c r="B23" s="195"/>
      <c r="C23" s="195"/>
      <c r="D23" s="195"/>
      <c r="E23" s="195"/>
    </row>
    <row r="24" spans="1:5" ht="14.25" customHeight="1">
      <c r="A24" s="195" t="s">
        <v>256</v>
      </c>
      <c r="B24" s="195"/>
      <c r="C24" s="195"/>
      <c r="D24" s="195"/>
      <c r="E24" s="195"/>
    </row>
    <row r="25" spans="1:5" ht="14.25" customHeight="1">
      <c r="A25" s="195" t="s">
        <v>257</v>
      </c>
      <c r="B25" s="195"/>
      <c r="C25" s="195"/>
      <c r="D25" s="195"/>
      <c r="E25" s="195"/>
    </row>
  </sheetData>
  <mergeCells count="14">
    <mergeCell ref="C6:E6"/>
    <mergeCell ref="C7:E7"/>
    <mergeCell ref="A3:A9"/>
    <mergeCell ref="B6:B7"/>
    <mergeCell ref="C8:E8"/>
    <mergeCell ref="C9:E9"/>
    <mergeCell ref="A23:E23"/>
    <mergeCell ref="A24:E24"/>
    <mergeCell ref="A25:E25"/>
    <mergeCell ref="A10:A12"/>
    <mergeCell ref="A13:A15"/>
    <mergeCell ref="A16:A18"/>
    <mergeCell ref="A19:A21"/>
    <mergeCell ref="A22:E2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32" sqref="C32"/>
    </sheetView>
  </sheetViews>
  <sheetFormatPr defaultRowHeight="17.399999999999999"/>
  <cols>
    <col min="1" max="1" width="11.19921875" customWidth="1"/>
    <col min="3" max="3" width="32.3984375" customWidth="1"/>
    <col min="4" max="4" width="10.8984375" customWidth="1"/>
    <col min="6" max="6" width="34" customWidth="1"/>
  </cols>
  <sheetData>
    <row r="1" spans="1:6" ht="21">
      <c r="A1" s="215" t="s">
        <v>120</v>
      </c>
      <c r="B1" s="216"/>
      <c r="C1" s="216"/>
      <c r="D1" s="216"/>
      <c r="E1" s="216"/>
      <c r="F1" s="217"/>
    </row>
    <row r="2" spans="1:6" ht="18" thickBot="1">
      <c r="A2" s="44" t="s">
        <v>121</v>
      </c>
      <c r="B2" s="45" t="s">
        <v>125</v>
      </c>
      <c r="C2" s="46" t="s">
        <v>126</v>
      </c>
      <c r="D2" s="44" t="s">
        <v>121</v>
      </c>
      <c r="E2" s="45" t="s">
        <v>123</v>
      </c>
      <c r="F2" s="46" t="s">
        <v>126</v>
      </c>
    </row>
    <row r="3" spans="1:6" ht="18" thickTop="1">
      <c r="A3" s="41" t="s">
        <v>127</v>
      </c>
      <c r="B3" s="42">
        <v>25613000</v>
      </c>
      <c r="C3" s="43" t="s">
        <v>128</v>
      </c>
      <c r="D3" s="47" t="s">
        <v>129</v>
      </c>
      <c r="E3" s="42">
        <v>2035000</v>
      </c>
      <c r="F3" s="48" t="s">
        <v>130</v>
      </c>
    </row>
    <row r="4" spans="1:6">
      <c r="A4" s="21" t="s">
        <v>131</v>
      </c>
      <c r="B4" s="19">
        <v>17230990</v>
      </c>
      <c r="C4" s="20" t="s">
        <v>90</v>
      </c>
      <c r="D4" s="21" t="s">
        <v>132</v>
      </c>
      <c r="E4" s="19">
        <v>3836600</v>
      </c>
      <c r="F4" s="22" t="s">
        <v>133</v>
      </c>
    </row>
    <row r="5" spans="1:6">
      <c r="A5" s="21" t="s">
        <v>134</v>
      </c>
      <c r="B5" s="19">
        <v>4090000</v>
      </c>
      <c r="C5" s="20" t="s">
        <v>135</v>
      </c>
      <c r="D5" s="23" t="s">
        <v>69</v>
      </c>
      <c r="E5" s="24">
        <v>161380</v>
      </c>
      <c r="F5" s="22" t="s">
        <v>96</v>
      </c>
    </row>
    <row r="6" spans="1:6">
      <c r="A6" s="21" t="s">
        <v>88</v>
      </c>
      <c r="B6" s="19">
        <v>2836600</v>
      </c>
      <c r="C6" s="22" t="s">
        <v>91</v>
      </c>
      <c r="D6" s="23" t="s">
        <v>136</v>
      </c>
      <c r="E6" s="24">
        <v>498000</v>
      </c>
      <c r="F6" s="22" t="s">
        <v>97</v>
      </c>
    </row>
    <row r="7" spans="1:6" ht="18" thickBot="1">
      <c r="A7" s="25" t="s">
        <v>78</v>
      </c>
      <c r="B7" s="26">
        <v>11546</v>
      </c>
      <c r="C7" s="27" t="s">
        <v>137</v>
      </c>
      <c r="D7" s="21" t="s">
        <v>138</v>
      </c>
      <c r="E7" s="19">
        <v>310300</v>
      </c>
      <c r="F7" s="16" t="s">
        <v>139</v>
      </c>
    </row>
    <row r="8" spans="1:6" ht="18" thickBot="1">
      <c r="A8" s="28" t="s">
        <v>124</v>
      </c>
      <c r="B8" s="176">
        <f>SUM(B3:B7)</f>
        <v>49782136</v>
      </c>
      <c r="C8" s="177"/>
      <c r="D8" s="21" t="s">
        <v>79</v>
      </c>
      <c r="E8" s="19">
        <v>1940580</v>
      </c>
      <c r="F8" s="20" t="s">
        <v>98</v>
      </c>
    </row>
    <row r="9" spans="1:6" ht="18" thickBot="1">
      <c r="A9" s="49" t="s">
        <v>121</v>
      </c>
      <c r="B9" s="50" t="s">
        <v>122</v>
      </c>
      <c r="C9" s="51" t="s">
        <v>126</v>
      </c>
      <c r="D9" s="21" t="s">
        <v>80</v>
      </c>
      <c r="E9" s="19">
        <v>79310</v>
      </c>
      <c r="F9" s="20" t="s">
        <v>99</v>
      </c>
    </row>
    <row r="10" spans="1:6" ht="18" thickTop="1">
      <c r="A10" s="29" t="s">
        <v>75</v>
      </c>
      <c r="B10" s="42">
        <v>468000</v>
      </c>
      <c r="C10" s="30" t="s">
        <v>92</v>
      </c>
      <c r="D10" s="21" t="s">
        <v>117</v>
      </c>
      <c r="E10" s="19">
        <v>219000</v>
      </c>
      <c r="F10" s="20" t="s">
        <v>116</v>
      </c>
    </row>
    <row r="11" spans="1:6">
      <c r="A11" s="31" t="s">
        <v>140</v>
      </c>
      <c r="B11" s="19">
        <v>2038650</v>
      </c>
      <c r="C11" s="18" t="s">
        <v>70</v>
      </c>
      <c r="D11" s="21" t="s">
        <v>118</v>
      </c>
      <c r="E11" s="19">
        <v>599050</v>
      </c>
      <c r="F11" s="20" t="s">
        <v>119</v>
      </c>
    </row>
    <row r="12" spans="1:6">
      <c r="A12" s="31" t="s">
        <v>141</v>
      </c>
      <c r="B12" s="19">
        <v>2200000</v>
      </c>
      <c r="C12" s="33" t="s">
        <v>84</v>
      </c>
      <c r="D12" s="21" t="s">
        <v>76</v>
      </c>
      <c r="E12" s="19">
        <v>289180</v>
      </c>
      <c r="F12" s="20" t="s">
        <v>142</v>
      </c>
    </row>
    <row r="13" spans="1:6">
      <c r="A13" s="31" t="s">
        <v>143</v>
      </c>
      <c r="B13" s="19">
        <v>1610000</v>
      </c>
      <c r="C13" s="33" t="s">
        <v>84</v>
      </c>
      <c r="D13" s="21" t="s">
        <v>144</v>
      </c>
      <c r="E13" s="19">
        <v>463440</v>
      </c>
      <c r="F13" s="20" t="s">
        <v>99</v>
      </c>
    </row>
    <row r="14" spans="1:6">
      <c r="A14" s="31" t="s">
        <v>77</v>
      </c>
      <c r="B14" s="19">
        <v>6177030</v>
      </c>
      <c r="C14" s="32" t="s">
        <v>145</v>
      </c>
      <c r="D14" s="21" t="s">
        <v>81</v>
      </c>
      <c r="E14" s="19">
        <v>606410</v>
      </c>
      <c r="F14" s="20" t="s">
        <v>146</v>
      </c>
    </row>
    <row r="15" spans="1:6">
      <c r="A15" s="31" t="s">
        <v>89</v>
      </c>
      <c r="B15" s="19">
        <v>1743666</v>
      </c>
      <c r="C15" s="32" t="s">
        <v>147</v>
      </c>
      <c r="D15" s="21" t="s">
        <v>148</v>
      </c>
      <c r="E15" s="19">
        <v>667000</v>
      </c>
      <c r="F15" s="17" t="s">
        <v>100</v>
      </c>
    </row>
    <row r="16" spans="1:6">
      <c r="A16" s="34" t="s">
        <v>68</v>
      </c>
      <c r="B16" s="24">
        <v>3544300</v>
      </c>
      <c r="C16" s="32" t="s">
        <v>95</v>
      </c>
      <c r="D16" s="35" t="s">
        <v>82</v>
      </c>
      <c r="E16" s="26">
        <v>76000</v>
      </c>
      <c r="F16" s="36" t="s">
        <v>149</v>
      </c>
    </row>
    <row r="17" spans="1:6">
      <c r="A17" s="31" t="s">
        <v>150</v>
      </c>
      <c r="B17" s="19">
        <v>1375680</v>
      </c>
      <c r="C17" s="33" t="s">
        <v>151</v>
      </c>
      <c r="D17" s="37" t="s">
        <v>83</v>
      </c>
      <c r="E17" s="19">
        <v>30000000</v>
      </c>
      <c r="F17" s="5" t="s">
        <v>94</v>
      </c>
    </row>
    <row r="18" spans="1:6" ht="15" customHeight="1" thickBot="1">
      <c r="A18" s="209" t="s">
        <v>152</v>
      </c>
      <c r="B18" s="211">
        <v>9087903</v>
      </c>
      <c r="C18" s="213" t="s">
        <v>93</v>
      </c>
      <c r="D18" s="39" t="s">
        <v>153</v>
      </c>
      <c r="E18" s="38"/>
      <c r="F18" s="40" t="s">
        <v>74</v>
      </c>
    </row>
    <row r="19" spans="1:6" ht="17.25" customHeight="1" thickBot="1">
      <c r="A19" s="210"/>
      <c r="B19" s="212"/>
      <c r="C19" s="214"/>
      <c r="D19" s="28" t="s">
        <v>154</v>
      </c>
      <c r="E19" s="176">
        <f>SUM(E14:E18)</f>
        <v>31349410</v>
      </c>
      <c r="F19" s="177"/>
    </row>
  </sheetData>
  <mergeCells count="6">
    <mergeCell ref="A18:A19"/>
    <mergeCell ref="B18:B19"/>
    <mergeCell ref="C18:C19"/>
    <mergeCell ref="A1:F1"/>
    <mergeCell ref="B8:C8"/>
    <mergeCell ref="E19:F19"/>
  </mergeCells>
  <phoneticPr fontId="1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B25" sqref="B25"/>
    </sheetView>
  </sheetViews>
  <sheetFormatPr defaultRowHeight="17.399999999999999"/>
  <cols>
    <col min="1" max="1" width="13.09765625" style="72" customWidth="1"/>
    <col min="2" max="2" width="9.59765625" customWidth="1"/>
    <col min="3" max="3" width="39.59765625" customWidth="1"/>
  </cols>
  <sheetData>
    <row r="1" spans="1:3">
      <c r="A1" s="128" t="s">
        <v>33</v>
      </c>
      <c r="B1" s="129"/>
      <c r="C1" s="90"/>
    </row>
    <row r="2" spans="1:3">
      <c r="A2" s="128" t="s">
        <v>34</v>
      </c>
      <c r="B2" s="129"/>
      <c r="C2" s="90"/>
    </row>
    <row r="3" spans="1:3">
      <c r="A3" s="128" t="s">
        <v>35</v>
      </c>
    </row>
    <row r="4" spans="1:3">
      <c r="A4" s="128" t="s">
        <v>36</v>
      </c>
    </row>
    <row r="5" spans="1:3">
      <c r="A5" s="128" t="s">
        <v>62</v>
      </c>
      <c r="C5" s="119"/>
    </row>
    <row r="6" spans="1:3">
      <c r="A6" s="128" t="s">
        <v>37</v>
      </c>
      <c r="B6" s="129">
        <v>40000000</v>
      </c>
      <c r="C6" s="87" t="s">
        <v>214</v>
      </c>
    </row>
    <row r="7" spans="1:3">
      <c r="A7" s="128" t="s">
        <v>30</v>
      </c>
      <c r="B7" s="129"/>
      <c r="C7" s="91"/>
    </row>
    <row r="8" spans="1:3">
      <c r="A8" s="128" t="s">
        <v>38</v>
      </c>
      <c r="B8" s="129"/>
      <c r="C8" s="90"/>
    </row>
    <row r="9" spans="1:3">
      <c r="A9" s="128" t="s">
        <v>39</v>
      </c>
      <c r="B9" s="129"/>
      <c r="C9" s="90"/>
    </row>
    <row r="10" spans="1:3">
      <c r="A10" s="128" t="s">
        <v>40</v>
      </c>
      <c r="B10" s="129"/>
      <c r="C10" s="90"/>
    </row>
    <row r="11" spans="1:3">
      <c r="A11" s="128" t="s">
        <v>41</v>
      </c>
      <c r="B11" s="129"/>
      <c r="C11" s="90"/>
    </row>
    <row r="12" spans="1:3">
      <c r="A12" s="128" t="s">
        <v>42</v>
      </c>
      <c r="B12" s="129"/>
      <c r="C12" s="90"/>
    </row>
    <row r="13" spans="1:3">
      <c r="A13" s="128" t="s">
        <v>43</v>
      </c>
      <c r="B13" s="129"/>
      <c r="C13" s="90"/>
    </row>
    <row r="14" spans="1:3">
      <c r="A14" s="128" t="s">
        <v>46</v>
      </c>
      <c r="B14" s="129"/>
      <c r="C14" s="90"/>
    </row>
    <row r="15" spans="1:3">
      <c r="A15" s="128"/>
      <c r="B15" s="129"/>
      <c r="C15" s="90"/>
    </row>
    <row r="16" spans="1:3">
      <c r="A16" s="128"/>
      <c r="B16" s="129"/>
      <c r="C16" s="90"/>
    </row>
    <row r="22" spans="1:3">
      <c r="A22" s="128" t="s">
        <v>53</v>
      </c>
      <c r="B22" s="129"/>
      <c r="C22" s="90"/>
    </row>
    <row r="23" spans="1:3">
      <c r="A23" s="128" t="s">
        <v>54</v>
      </c>
      <c r="B23" s="129"/>
      <c r="C23" s="90"/>
    </row>
    <row r="25" spans="1:3">
      <c r="A25" s="128" t="s">
        <v>197</v>
      </c>
      <c r="B25" s="129">
        <v>2000</v>
      </c>
      <c r="C25" s="90" t="s">
        <v>235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youn</cp:lastModifiedBy>
  <cp:lastPrinted>2011-07-05T02:20:37Z</cp:lastPrinted>
  <dcterms:created xsi:type="dcterms:W3CDTF">2011-02-02T00:54:59Z</dcterms:created>
  <dcterms:modified xsi:type="dcterms:W3CDTF">2011-07-05T12:13:58Z</dcterms:modified>
</cp:coreProperties>
</file>