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135" windowHeight="11760"/>
  </bookViews>
  <sheets>
    <sheet name="주보" sheetId="2" r:id="rId1"/>
    <sheet name="합계잔액" sheetId="1" r:id="rId2"/>
    <sheet name="사목회" sheetId="6" r:id="rId3"/>
    <sheet name="Sheet1" sheetId="4" r:id="rId4"/>
    <sheet name="참고" sheetId="5" r:id="rId5"/>
    <sheet name="Sheet2" sheetId="7" r:id="rId6"/>
    <sheet name="Sheet3" sheetId="8" r:id="rId7"/>
  </sheets>
  <externalReferences>
    <externalReference r:id="rId8"/>
  </externalReferences>
  <calcPr calcId="124519"/>
</workbook>
</file>

<file path=xl/calcChain.xml><?xml version="1.0" encoding="utf-8"?>
<calcChain xmlns="http://schemas.openxmlformats.org/spreadsheetml/2006/main">
  <c r="B11" i="2"/>
  <c r="E20"/>
  <c r="C50" i="6"/>
  <c r="C57" s="1"/>
  <c r="D50"/>
  <c r="D16"/>
  <c r="B16"/>
  <c r="B57" s="1"/>
  <c r="B18" i="4"/>
  <c r="C18"/>
</calcChain>
</file>

<file path=xl/comments1.xml><?xml version="1.0" encoding="utf-8"?>
<comments xmlns="http://schemas.openxmlformats.org/spreadsheetml/2006/main">
  <authors>
    <author>sss</author>
  </authors>
  <commentList>
    <comment ref="A15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sharedStrings.xml><?xml version="1.0" encoding="utf-8"?>
<sst xmlns="http://schemas.openxmlformats.org/spreadsheetml/2006/main" count="441" uniqueCount="268">
  <si>
    <t>차변</t>
  </si>
  <si>
    <t>과목</t>
  </si>
  <si>
    <t>대변</t>
  </si>
  <si>
    <t>잔액</t>
  </si>
  <si>
    <t>합계</t>
  </si>
  <si>
    <t>금월</t>
  </si>
  <si>
    <t>자산계정</t>
  </si>
  <si>
    <t xml:space="preserve">    현금</t>
  </si>
  <si>
    <t xml:space="preserve">    보통예금</t>
  </si>
  <si>
    <t xml:space="preserve">    정기예금</t>
  </si>
  <si>
    <t xml:space="preserve">    기타예금</t>
  </si>
  <si>
    <t xml:space="preserve">    특별예금</t>
  </si>
  <si>
    <t xml:space="preserve">    출자금</t>
  </si>
  <si>
    <t xml:space="preserve">    퇴직전환금</t>
  </si>
  <si>
    <t xml:space="preserve">    차량운반구</t>
  </si>
  <si>
    <t>부채계정</t>
  </si>
  <si>
    <t xml:space="preserve">    예수금</t>
  </si>
  <si>
    <t xml:space="preserve">    퇴직급여충당금</t>
  </si>
  <si>
    <t>자본계정</t>
  </si>
  <si>
    <t xml:space="preserve">    기본금</t>
  </si>
  <si>
    <t xml:space="preserve">    차기이월금</t>
  </si>
  <si>
    <t>수입계정</t>
  </si>
  <si>
    <t xml:space="preserve">    교무금</t>
  </si>
  <si>
    <t xml:space="preserve">    주일헌금</t>
  </si>
  <si>
    <t xml:space="preserve">    감사헌금</t>
  </si>
  <si>
    <t xml:space="preserve">    기타헌금</t>
  </si>
  <si>
    <t xml:space="preserve">    사회복지후원금</t>
  </si>
  <si>
    <t xml:space="preserve">    기타후원금</t>
  </si>
  <si>
    <t xml:space="preserve">    특별헌금</t>
  </si>
  <si>
    <t>비용계정</t>
  </si>
  <si>
    <t xml:space="preserve">    제전비</t>
  </si>
  <si>
    <t xml:space="preserve">    전교비</t>
  </si>
  <si>
    <t xml:space="preserve">    단체보조비</t>
  </si>
  <si>
    <t xml:space="preserve">    주일학교운영비</t>
  </si>
  <si>
    <t xml:space="preserve">    사제성무활동비</t>
  </si>
  <si>
    <t xml:space="preserve">    수녀생활비</t>
  </si>
  <si>
    <t xml:space="preserve">    수녀성무활동비</t>
  </si>
  <si>
    <t xml:space="preserve">    사제특별지원비</t>
  </si>
  <si>
    <t xml:space="preserve">    수녀특별지원비</t>
  </si>
  <si>
    <t xml:space="preserve">    성소개발비</t>
  </si>
  <si>
    <t xml:space="preserve">    신학생후원비</t>
  </si>
  <si>
    <t xml:space="preserve">    자선찬조비</t>
  </si>
  <si>
    <t xml:space="preserve">    급여</t>
  </si>
  <si>
    <t xml:space="preserve">    수당</t>
  </si>
  <si>
    <t xml:space="preserve">    소모품비</t>
  </si>
  <si>
    <t xml:space="preserve">    수도광열비</t>
  </si>
  <si>
    <t xml:space="preserve">    차량비</t>
  </si>
  <si>
    <t xml:space="preserve">    임차료</t>
  </si>
  <si>
    <t xml:space="preserve">    용역비</t>
  </si>
  <si>
    <t xml:space="preserve">    통신비</t>
  </si>
  <si>
    <t xml:space="preserve">    세금과공과</t>
  </si>
  <si>
    <t xml:space="preserve">    복리후생비</t>
  </si>
  <si>
    <t xml:space="preserve">    잡지출</t>
  </si>
  <si>
    <t xml:space="preserve">    이자수입</t>
  </si>
  <si>
    <t xml:space="preserve">    상여수당</t>
  </si>
  <si>
    <t xml:space="preserve">    사무용품비</t>
  </si>
  <si>
    <t xml:space="preserve">    도서인쇄비</t>
  </si>
  <si>
    <t>해설</t>
  </si>
  <si>
    <t>1독서</t>
  </si>
  <si>
    <t>2독서</t>
  </si>
  <si>
    <t xml:space="preserve">    기타목적헌금</t>
  </si>
  <si>
    <t>수입</t>
    <phoneticPr fontId="3" type="noConversion"/>
  </si>
  <si>
    <t>지출</t>
    <phoneticPr fontId="3" type="noConversion"/>
  </si>
  <si>
    <t>잔액</t>
    <phoneticPr fontId="3" type="noConversion"/>
  </si>
  <si>
    <t>내    역</t>
    <phoneticPr fontId="3" type="noConversion"/>
  </si>
  <si>
    <t>퇴직적립금</t>
    <phoneticPr fontId="3" type="noConversion"/>
  </si>
  <si>
    <t>정기예금</t>
    <phoneticPr fontId="3" type="noConversion"/>
  </si>
  <si>
    <t>시설적립금</t>
    <phoneticPr fontId="3" type="noConversion"/>
  </si>
  <si>
    <t>보통예금</t>
    <phoneticPr fontId="3" type="noConversion"/>
  </si>
  <si>
    <t>본당살림</t>
    <phoneticPr fontId="3" type="noConversion"/>
  </si>
  <si>
    <t>주차</t>
  </si>
  <si>
    <t>장혜경 헬레나</t>
  </si>
  <si>
    <t>이명희 멜라니아</t>
  </si>
  <si>
    <t>이재월 멜라니오</t>
  </si>
  <si>
    <t>이남일 요셉</t>
  </si>
  <si>
    <t>백지영 마리아</t>
  </si>
  <si>
    <t>김정미 엘리나</t>
  </si>
  <si>
    <t>조수자 라파엘라</t>
  </si>
  <si>
    <t>송미애 막달레나</t>
  </si>
  <si>
    <t>권미광 엘리사벳</t>
  </si>
  <si>
    <t>이수진 안젤라</t>
  </si>
  <si>
    <t xml:space="preserve">    신자피정교육비</t>
  </si>
  <si>
    <t>전월이월(현금)</t>
  </si>
  <si>
    <t>전월이월(예금)</t>
  </si>
  <si>
    <t>금월이월(현금)</t>
  </si>
  <si>
    <t>금월이월(예금)</t>
  </si>
  <si>
    <t>기타예금(적공)</t>
    <phoneticPr fontId="1" type="noConversion"/>
  </si>
  <si>
    <t>기타예금(장학기금)</t>
    <phoneticPr fontId="1" type="noConversion"/>
  </si>
  <si>
    <t>출자금</t>
    <phoneticPr fontId="1" type="noConversion"/>
  </si>
  <si>
    <t>정기예금(시설)</t>
    <phoneticPr fontId="1" type="noConversion"/>
  </si>
  <si>
    <t>정기적금(시설)</t>
    <phoneticPr fontId="3" type="noConversion"/>
  </si>
  <si>
    <t>2,305,992(이자)  적금 만기 포함</t>
    <phoneticPr fontId="1" type="noConversion"/>
  </si>
  <si>
    <t>특별예금(퇴직)</t>
    <phoneticPr fontId="1" type="noConversion"/>
  </si>
  <si>
    <t>홍영숙 안나</t>
  </si>
  <si>
    <t>신동운 베네딕도</t>
  </si>
  <si>
    <t>김덕열 베드로</t>
  </si>
  <si>
    <t xml:space="preserve">    비품</t>
  </si>
  <si>
    <t xml:space="preserve">기타예금 </t>
    <phoneticPr fontId="3" type="noConversion"/>
  </si>
  <si>
    <t>적     공</t>
    <phoneticPr fontId="3" type="noConversion"/>
  </si>
  <si>
    <t>장학기금</t>
    <phoneticPr fontId="3" type="noConversion"/>
  </si>
  <si>
    <t>성소개발비</t>
    <phoneticPr fontId="3" type="noConversion"/>
  </si>
  <si>
    <t>안준홍 라파엘</t>
  </si>
  <si>
    <t>김종하 베드로</t>
  </si>
  <si>
    <t>한성익 스테파노</t>
  </si>
  <si>
    <t xml:space="preserve">    기타기부금</t>
  </si>
  <si>
    <t>구경희 마리안나</t>
  </si>
  <si>
    <t>김연화 데레사</t>
  </si>
  <si>
    <t>오헌미 소피아</t>
  </si>
  <si>
    <t>특별예금</t>
    <phoneticPr fontId="3" type="noConversion"/>
  </si>
  <si>
    <t xml:space="preserve">    성물판매</t>
  </si>
  <si>
    <t>차종만 율리아노</t>
  </si>
  <si>
    <t>연점숙 뮤리엘</t>
  </si>
  <si>
    <t>강경수 토마스A</t>
  </si>
  <si>
    <t xml:space="preserve">    선급법인세</t>
  </si>
  <si>
    <t xml:space="preserve">    기타수입</t>
  </si>
  <si>
    <t>김명옥 요안나</t>
  </si>
  <si>
    <t>합 계</t>
  </si>
  <si>
    <t>사무장외3명</t>
    <phoneticPr fontId="1" type="noConversion"/>
  </si>
  <si>
    <t>특전(19시)</t>
  </si>
  <si>
    <t>새벽(06시)</t>
  </si>
  <si>
    <t>교중(11시)</t>
  </si>
  <si>
    <t>조정희 데레사</t>
  </si>
  <si>
    <t>1주</t>
  </si>
  <si>
    <t>2주</t>
  </si>
  <si>
    <t>3주</t>
  </si>
  <si>
    <t>4주</t>
  </si>
  <si>
    <t>이연남 엘리사벳</t>
  </si>
  <si>
    <t>과목</t>
    <phoneticPr fontId="1" type="noConversion"/>
  </si>
  <si>
    <t>수입</t>
    <phoneticPr fontId="1" type="noConversion"/>
  </si>
  <si>
    <t>내    역</t>
    <phoneticPr fontId="1" type="noConversion"/>
  </si>
  <si>
    <t>지  출</t>
    <phoneticPr fontId="1" type="noConversion"/>
  </si>
  <si>
    <t>수입계</t>
    <phoneticPr fontId="1" type="noConversion"/>
  </si>
  <si>
    <t>지출계</t>
    <phoneticPr fontId="1" type="noConversion"/>
  </si>
  <si>
    <t xml:space="preserve">    사제관운영비</t>
  </si>
  <si>
    <t xml:space="preserve">    주일학교운영비</t>
    <phoneticPr fontId="1" type="noConversion"/>
  </si>
  <si>
    <t>성소후원회입금,보좌신부10만</t>
    <phoneticPr fontId="1" type="noConversion"/>
  </si>
  <si>
    <t>신학생</t>
    <phoneticPr fontId="1" type="noConversion"/>
  </si>
  <si>
    <t>도시가스152.4, 전기99.5만</t>
    <phoneticPr fontId="1" type="noConversion"/>
  </si>
  <si>
    <t>복사기,정수기</t>
    <phoneticPr fontId="1" type="noConversion"/>
  </si>
  <si>
    <t>인터넷, 전화, 케이블, 웹하드</t>
    <phoneticPr fontId="1" type="noConversion"/>
  </si>
  <si>
    <t>승강기, 청소, 세콤, 전기안전</t>
    <phoneticPr fontId="1" type="noConversion"/>
  </si>
  <si>
    <t>건강,연금,고용보험</t>
    <phoneticPr fontId="1" type="noConversion"/>
  </si>
  <si>
    <t>관리소품, 비품계정 정리</t>
    <phoneticPr fontId="1" type="noConversion"/>
  </si>
  <si>
    <t>해외원조주일</t>
    <phoneticPr fontId="1" type="noConversion"/>
  </si>
  <si>
    <t>소방안전협회비</t>
    <phoneticPr fontId="1" type="noConversion"/>
  </si>
  <si>
    <t>손님신부, 명절상차림, 제병대금</t>
    <phoneticPr fontId="1" type="noConversion"/>
  </si>
  <si>
    <t>교구장 서임현수막, 예비자 교리서</t>
    <phoneticPr fontId="1" type="noConversion"/>
  </si>
  <si>
    <t>어린이복사단 스키캠프 쌍투스성가대, 지휘자 반주자 수고비 여성구반장 간식비 등</t>
    <phoneticPr fontId="1" type="noConversion"/>
  </si>
  <si>
    <t>중고등부 1월예산</t>
    <phoneticPr fontId="1" type="noConversion"/>
  </si>
  <si>
    <t>사목봉사자 연수</t>
    <phoneticPr fontId="1" type="noConversion"/>
  </si>
  <si>
    <t>상가찬조비중 연령회 400,000 빈첸시오 120,000 적십자회비 50,000</t>
    <phoneticPr fontId="1" type="noConversion"/>
  </si>
  <si>
    <t>사무용품 문구류</t>
    <phoneticPr fontId="1" type="noConversion"/>
  </si>
  <si>
    <t xml:space="preserve">걸레,쓰레기봉투,전등,건전지,기름걸레,,화장지,
</t>
    <phoneticPr fontId="1" type="noConversion"/>
  </si>
  <si>
    <t>자동차세</t>
    <phoneticPr fontId="1" type="noConversion"/>
  </si>
  <si>
    <t xml:space="preserve">    상여수당</t>
    <phoneticPr fontId="1" type="noConversion"/>
  </si>
  <si>
    <t xml:space="preserve">    수당</t>
    <phoneticPr fontId="1" type="noConversion"/>
  </si>
  <si>
    <t>전례</t>
  </si>
  <si>
    <t>장선화 바실리사</t>
  </si>
  <si>
    <t>서정문 베르나르도</t>
  </si>
  <si>
    <r>
      <t xml:space="preserve">황영원 </t>
    </r>
    <r>
      <rPr>
        <sz val="8"/>
        <color rgb="FF000000"/>
        <rFont val="HY강M"/>
        <family val="1"/>
        <charset val="129"/>
      </rPr>
      <t>보니파시오</t>
    </r>
    <phoneticPr fontId="1" type="noConversion"/>
  </si>
  <si>
    <t>평화방송1,644만/통일기금3,000만 남음</t>
    <phoneticPr fontId="1" type="noConversion"/>
  </si>
  <si>
    <t>평화방송,
통일기금</t>
    <phoneticPr fontId="1" type="noConversion"/>
  </si>
  <si>
    <t xml:space="preserve">    성무지원금</t>
  </si>
  <si>
    <t xml:space="preserve">    성무지원비</t>
  </si>
  <si>
    <t xml:space="preserve">    교구및본당행사비</t>
  </si>
  <si>
    <t xml:space="preserve">    보험료</t>
  </si>
  <si>
    <t xml:space="preserve">    학비보조금</t>
  </si>
  <si>
    <t xml:space="preserve">   2월 수지보고</t>
    <phoneticPr fontId="1" type="noConversion"/>
  </si>
  <si>
    <t>과목</t>
    <phoneticPr fontId="1" type="noConversion"/>
  </si>
  <si>
    <t>수입</t>
    <phoneticPr fontId="1" type="noConversion"/>
  </si>
  <si>
    <t>지출</t>
    <phoneticPr fontId="1" type="noConversion"/>
  </si>
  <si>
    <t>합계</t>
    <phoneticPr fontId="1" type="noConversion"/>
  </si>
  <si>
    <t>내역</t>
    <phoneticPr fontId="1" type="noConversion"/>
  </si>
  <si>
    <t>395건</t>
    <phoneticPr fontId="1" type="noConversion"/>
  </si>
  <si>
    <t>주님봉헌축일~연중제7주일</t>
    <phoneticPr fontId="1" type="noConversion"/>
  </si>
  <si>
    <t>16건</t>
    <phoneticPr fontId="1" type="noConversion"/>
  </si>
  <si>
    <t>노숙자20만, 적공1만</t>
    <phoneticPr fontId="1" type="noConversion"/>
  </si>
  <si>
    <t>성소3082000 장학655000</t>
    <phoneticPr fontId="1" type="noConversion"/>
  </si>
  <si>
    <t>주임,보좌신부</t>
    <phoneticPr fontId="1" type="noConversion"/>
  </si>
  <si>
    <t>김윤상신부를 위한 2차헌금</t>
    <phoneticPr fontId="1" type="noConversion"/>
  </si>
  <si>
    <t>상가찬조</t>
    <phoneticPr fontId="1" type="noConversion"/>
  </si>
  <si>
    <t>출자금이자</t>
    <phoneticPr fontId="1" type="noConversion"/>
  </si>
  <si>
    <t>수입계</t>
    <phoneticPr fontId="1" type="noConversion"/>
  </si>
  <si>
    <t>손님신부, 제의세탁비등</t>
    <phoneticPr fontId="1" type="noConversion"/>
  </si>
  <si>
    <t>커피16.5만, 주보53.7만</t>
    <phoneticPr fontId="1" type="noConversion"/>
  </si>
  <si>
    <t>청년사목245만/청년성가대45만/청년성서248만/청년봉사18만/청년전례18만/반주단13만/지휘자반주자220만/여성구역8만/성지대80만</t>
    <phoneticPr fontId="1" type="noConversion"/>
  </si>
  <si>
    <t>중고등부150.6만/유초등부165.3만</t>
    <phoneticPr fontId="1" type="noConversion"/>
  </si>
  <si>
    <t>문구류,프린터잉크,컴퓨터외</t>
    <phoneticPr fontId="1" type="noConversion"/>
  </si>
  <si>
    <t>인계인수서,봉사자수첩</t>
    <phoneticPr fontId="1" type="noConversion"/>
  </si>
  <si>
    <t>종량제봉투,쓰레기봉투,마포걸레,전구,기름걸레</t>
    <phoneticPr fontId="1" type="noConversion"/>
  </si>
  <si>
    <t>도시가스</t>
    <phoneticPr fontId="1" type="noConversion"/>
  </si>
  <si>
    <t>복사기,정수기</t>
    <phoneticPr fontId="1" type="noConversion"/>
  </si>
  <si>
    <t>청소,엘리베이터,전기안전,세콤</t>
    <phoneticPr fontId="1" type="noConversion"/>
  </si>
  <si>
    <t>홈페이지유지,웹하드,전화,인터넷,케이블,우표</t>
    <phoneticPr fontId="1" type="noConversion"/>
  </si>
  <si>
    <t>건강,요양,연금,고용보험</t>
    <phoneticPr fontId="1" type="noConversion"/>
  </si>
  <si>
    <t>사무장 자녀 학자금</t>
    <phoneticPr fontId="1" type="noConversion"/>
  </si>
  <si>
    <t>박스,테이프,사제관 침구류,이동차량료,의자,관리소품</t>
    <phoneticPr fontId="1" type="noConversion"/>
  </si>
  <si>
    <t xml:space="preserve">    비품</t>
    <phoneticPr fontId="1" type="noConversion"/>
  </si>
  <si>
    <t>사제관TV, 침대</t>
    <phoneticPr fontId="1" type="noConversion"/>
  </si>
  <si>
    <t>비용계</t>
    <phoneticPr fontId="1" type="noConversion"/>
  </si>
  <si>
    <t>출자금</t>
    <phoneticPr fontId="1" type="noConversion"/>
  </si>
  <si>
    <t>기타예금(장학.적공)</t>
    <phoneticPr fontId="1" type="noConversion"/>
  </si>
  <si>
    <t>장학기금, 적공</t>
    <phoneticPr fontId="1" type="noConversion"/>
  </si>
  <si>
    <t>노숙자20만, 연령회상가찬조15만,김윤상신부연수지원비430만</t>
    <phoneticPr fontId="1" type="noConversion"/>
  </si>
  <si>
    <t>현수막</t>
    <phoneticPr fontId="1" type="noConversion"/>
  </si>
  <si>
    <t>2014년 2월 수지보고</t>
    <phoneticPr fontId="1" type="noConversion"/>
  </si>
  <si>
    <t xml:space="preserve">특전(토19시) </t>
  </si>
  <si>
    <t xml:space="preserve">새벽 (06시) </t>
  </si>
  <si>
    <t>장선화 바실리나</t>
  </si>
  <si>
    <t>5주</t>
  </si>
  <si>
    <t xml:space="preserve">2독서 </t>
  </si>
  <si>
    <t>교중(11시)</t>
    <phoneticPr fontId="1" type="noConversion"/>
  </si>
  <si>
    <r>
      <t>서정문</t>
    </r>
    <r>
      <rPr>
        <sz val="8"/>
        <color rgb="FF000000"/>
        <rFont val="HY강M"/>
        <family val="1"/>
        <charset val="129"/>
      </rPr>
      <t xml:space="preserve"> 베르나르도</t>
    </r>
    <phoneticPr fontId="1" type="noConversion"/>
  </si>
  <si>
    <r>
      <t>서정문</t>
    </r>
    <r>
      <rPr>
        <sz val="7"/>
        <color rgb="FF000000"/>
        <rFont val="HY강M"/>
        <family val="1"/>
        <charset val="129"/>
      </rPr>
      <t xml:space="preserve"> </t>
    </r>
    <r>
      <rPr>
        <sz val="8"/>
        <color rgb="FF000000"/>
        <rFont val="HY강M"/>
        <family val="1"/>
        <charset val="129"/>
      </rPr>
      <t>베르나르도</t>
    </r>
    <phoneticPr fontId="1" type="noConversion"/>
  </si>
  <si>
    <r>
      <t>황영원</t>
    </r>
    <r>
      <rPr>
        <sz val="8"/>
        <color rgb="FF000000"/>
        <rFont val="HY강M"/>
        <family val="1"/>
        <charset val="129"/>
      </rPr>
      <t>보니파시오</t>
    </r>
    <phoneticPr fontId="1" type="noConversion"/>
  </si>
  <si>
    <t>교무금</t>
    <phoneticPr fontId="1" type="noConversion"/>
  </si>
  <si>
    <t>주일헌금</t>
    <phoneticPr fontId="1" type="noConversion"/>
  </si>
  <si>
    <t>감사헌금</t>
    <phoneticPr fontId="1" type="noConversion"/>
  </si>
  <si>
    <t>성무지원금</t>
    <phoneticPr fontId="1" type="noConversion"/>
  </si>
  <si>
    <t>기타목적헌금</t>
    <phoneticPr fontId="1" type="noConversion"/>
  </si>
  <si>
    <t>기타기부금</t>
    <phoneticPr fontId="1" type="noConversion"/>
  </si>
  <si>
    <t>성물판매</t>
    <phoneticPr fontId="1" type="noConversion"/>
  </si>
  <si>
    <t>이자수입</t>
    <phoneticPr fontId="1" type="noConversion"/>
  </si>
  <si>
    <t>사제생활비외</t>
    <phoneticPr fontId="1" type="noConversion"/>
  </si>
  <si>
    <t>성무지원비</t>
    <phoneticPr fontId="1" type="noConversion"/>
  </si>
  <si>
    <t>수녀생활비외</t>
    <phoneticPr fontId="1" type="noConversion"/>
  </si>
  <si>
    <t>자선찬조비</t>
    <phoneticPr fontId="1" type="noConversion"/>
  </si>
  <si>
    <t>신자피정교육비</t>
    <phoneticPr fontId="1" type="noConversion"/>
  </si>
  <si>
    <t>청년사목245만/청년성가대45만/청년성서248만/청년봉사18만/청년전례18만/반주단13만/지휘자반주자220만/여성구역8만/성지대80만</t>
  </si>
  <si>
    <t>주임,보좌신부</t>
    <phoneticPr fontId="1" type="noConversion"/>
  </si>
  <si>
    <t>2명</t>
    <phoneticPr fontId="1" type="noConversion"/>
  </si>
  <si>
    <t>본당행사비</t>
    <phoneticPr fontId="1" type="noConversion"/>
  </si>
  <si>
    <t>미사예물</t>
    <phoneticPr fontId="1" type="noConversion"/>
  </si>
  <si>
    <t>주임.보좌</t>
    <phoneticPr fontId="1" type="noConversion"/>
  </si>
  <si>
    <t>연령회상가찬조15만,김윤상신부연수지원비430만</t>
    <phoneticPr fontId="1" type="noConversion"/>
  </si>
  <si>
    <t>현수막</t>
    <phoneticPr fontId="1" type="noConversion"/>
  </si>
  <si>
    <t>성체분배교육비(수도자,평신도)</t>
    <phoneticPr fontId="1" type="noConversion"/>
  </si>
  <si>
    <t>성체분배교육비(수도자,평신도)</t>
    <phoneticPr fontId="1" type="noConversion"/>
  </si>
  <si>
    <t>사무장외3명</t>
    <phoneticPr fontId="1" type="noConversion"/>
  </si>
  <si>
    <t>제전비</t>
    <phoneticPr fontId="1" type="noConversion"/>
  </si>
  <si>
    <t>전교비</t>
    <phoneticPr fontId="1" type="noConversion"/>
  </si>
  <si>
    <t>주일학교운영비</t>
    <phoneticPr fontId="1" type="noConversion"/>
  </si>
  <si>
    <t>단체보조비</t>
    <phoneticPr fontId="1" type="noConversion"/>
  </si>
  <si>
    <t>급여</t>
    <phoneticPr fontId="1" type="noConversion"/>
  </si>
  <si>
    <t>사무용품비</t>
    <phoneticPr fontId="1" type="noConversion"/>
  </si>
  <si>
    <t>도서인쇄비</t>
    <phoneticPr fontId="1" type="noConversion"/>
  </si>
  <si>
    <t>소모품비</t>
    <phoneticPr fontId="1" type="noConversion"/>
  </si>
  <si>
    <t>수도광열비</t>
    <phoneticPr fontId="1" type="noConversion"/>
  </si>
  <si>
    <t>통신비</t>
    <phoneticPr fontId="1" type="noConversion"/>
  </si>
  <si>
    <t>교구납부금</t>
    <phoneticPr fontId="1" type="noConversion"/>
  </si>
  <si>
    <t>신학생
직원자녀 학자금</t>
    <phoneticPr fontId="3" type="noConversion"/>
  </si>
  <si>
    <t>학비보조금</t>
    <phoneticPr fontId="1" type="noConversion"/>
  </si>
  <si>
    <t>복리후생비</t>
    <phoneticPr fontId="1" type="noConversion"/>
  </si>
  <si>
    <t>잡지출</t>
    <phoneticPr fontId="1" type="noConversion"/>
  </si>
  <si>
    <t>임차료</t>
    <phoneticPr fontId="1" type="noConversion"/>
  </si>
  <si>
    <t>용역비</t>
    <phoneticPr fontId="1" type="noConversion"/>
  </si>
  <si>
    <t>보험료</t>
    <phoneticPr fontId="1" type="noConversion"/>
  </si>
  <si>
    <t>홈페이지유지,웹하드,전화,인터넷,케이블,우표</t>
    <phoneticPr fontId="1" type="noConversion"/>
  </si>
  <si>
    <t>문구류,프린터잉크,컴퓨터외</t>
    <phoneticPr fontId="1" type="noConversion"/>
  </si>
  <si>
    <t>청소,엘리베이터,전기안전,세콤</t>
    <phoneticPr fontId="1" type="noConversion"/>
  </si>
  <si>
    <t>293,717,000만(전년42,027,000포함)</t>
    <phoneticPr fontId="1" type="noConversion"/>
  </si>
  <si>
    <t>주님봉헌축일~연중제7주일</t>
    <phoneticPr fontId="1" type="noConversion"/>
  </si>
  <si>
    <t>커피16.5만, 주보53.7만</t>
    <phoneticPr fontId="1" type="noConversion"/>
  </si>
  <si>
    <t>중고등부150.6만/유초등부165.3만</t>
    <phoneticPr fontId="1" type="noConversion"/>
  </si>
  <si>
    <t xml:space="preserve">              ◈3월 전례봉사 배정표 ◈   </t>
    <phoneticPr fontId="3" type="noConversion"/>
  </si>
  <si>
    <t xml:space="preserve">                    ◈2월 전입◈   </t>
    <phoneticPr fontId="3" type="noConversion"/>
  </si>
  <si>
    <t>2013년 판매수입</t>
    <phoneticPr fontId="1" type="noConversion"/>
  </si>
  <si>
    <t>전년 화재보험등 정산환입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</si>
</sst>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_);[Red]\(#,##0\)"/>
    <numFmt numFmtId="178" formatCode="mm&quot;월&quot;\ dd&quot;일&quot;"/>
  </numFmts>
  <fonts count="39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sz val="8"/>
      <name val="돋움"/>
      <family val="3"/>
      <charset val="129"/>
    </font>
    <font>
      <sz val="8"/>
      <name val="Arial"/>
      <family val="2"/>
    </font>
    <font>
      <b/>
      <sz val="8"/>
      <name val="돋움"/>
      <family val="3"/>
      <charset val="129"/>
    </font>
    <font>
      <b/>
      <sz val="11"/>
      <name val="바탕"/>
      <family val="1"/>
      <charset val="129"/>
    </font>
    <font>
      <b/>
      <sz val="10"/>
      <name val="바탕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name val="Arial"/>
      <family val="2"/>
    </font>
    <font>
      <b/>
      <sz val="8"/>
      <name val="HY강M"/>
      <family val="1"/>
      <charset val="129"/>
    </font>
    <font>
      <b/>
      <sz val="9"/>
      <name val="HY강M"/>
      <family val="1"/>
      <charset val="129"/>
    </font>
    <font>
      <sz val="8"/>
      <name val="HY강M"/>
      <family val="1"/>
      <charset val="129"/>
    </font>
    <font>
      <sz val="10"/>
      <name val="HY강M"/>
      <family val="1"/>
      <charset val="129"/>
    </font>
    <font>
      <sz val="9"/>
      <name val="HY강M"/>
      <family val="1"/>
      <charset val="129"/>
    </font>
    <font>
      <sz val="6"/>
      <name val="HY강M"/>
      <family val="1"/>
      <charset val="129"/>
    </font>
    <font>
      <sz val="7"/>
      <name val="HY강M"/>
      <family val="1"/>
      <charset val="129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HY강M"/>
      <family val="1"/>
      <charset val="129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7"/>
      <color theme="1"/>
      <name val="돋움"/>
      <family val="3"/>
      <charset val="129"/>
    </font>
    <font>
      <sz val="8"/>
      <color theme="1"/>
      <name val="HY강M"/>
      <family val="1"/>
      <charset val="129"/>
    </font>
    <font>
      <sz val="7"/>
      <color theme="1"/>
      <name val="HY강M"/>
      <family val="1"/>
      <charset val="129"/>
    </font>
    <font>
      <sz val="6"/>
      <color theme="1"/>
      <name val="HY강M"/>
      <family val="1"/>
      <charset val="129"/>
    </font>
    <font>
      <sz val="8"/>
      <color rgb="FF000000"/>
      <name val="HY강M"/>
      <family val="1"/>
      <charset val="129"/>
    </font>
    <font>
      <b/>
      <sz val="14"/>
      <color theme="1"/>
      <name val="HY강M"/>
      <family val="1"/>
      <charset val="129"/>
    </font>
    <font>
      <sz val="9"/>
      <color rgb="FF000000"/>
      <name val="HY강M"/>
      <family val="1"/>
      <charset val="129"/>
    </font>
    <font>
      <sz val="11"/>
      <color theme="1"/>
      <name val="HY강M"/>
      <family val="1"/>
      <charset val="129"/>
    </font>
    <font>
      <sz val="8"/>
      <color indexed="14"/>
      <name val="HY강M"/>
      <family val="1"/>
      <charset val="129"/>
    </font>
    <font>
      <sz val="7"/>
      <color rgb="FF000000"/>
      <name val="HY강M"/>
      <family val="1"/>
      <charset val="129"/>
    </font>
    <font>
      <b/>
      <sz val="8"/>
      <color theme="1"/>
      <name val="HY강M"/>
      <family val="1"/>
      <charset val="129"/>
    </font>
    <font>
      <sz val="9"/>
      <color indexed="11"/>
      <name val="Arial"/>
      <family val="2"/>
    </font>
    <font>
      <sz val="9"/>
      <color indexed="14"/>
      <name val="Arial"/>
      <family val="2"/>
    </font>
    <font>
      <sz val="7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3" fillId="0" borderId="0" xfId="0" applyFont="1" applyAlignment="1"/>
    <xf numFmtId="0" fontId="19" fillId="0" borderId="1" xfId="0" applyFont="1" applyBorder="1" applyAlignment="1">
      <alignment vertical="center"/>
    </xf>
    <xf numFmtId="3" fontId="19" fillId="0" borderId="1" xfId="0" applyNumberFormat="1" applyFont="1" applyBorder="1" applyAlignment="1">
      <alignment vertical="center"/>
    </xf>
    <xf numFmtId="3" fontId="19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6" fontId="11" fillId="0" borderId="1" xfId="0" applyNumberFormat="1" applyFont="1" applyFill="1" applyBorder="1" applyAlignment="1" applyProtection="1">
      <alignment vertical="center"/>
    </xf>
    <xf numFmtId="0" fontId="20" fillId="0" borderId="0" xfId="0" applyFont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3" fontId="21" fillId="0" borderId="7" xfId="0" applyNumberFormat="1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21" fillId="0" borderId="1" xfId="0" applyNumberFormat="1" applyFont="1" applyBorder="1" applyAlignment="1">
      <alignment horizontal="right" vertical="center"/>
    </xf>
    <xf numFmtId="0" fontId="17" fillId="0" borderId="8" xfId="0" applyFont="1" applyFill="1" applyBorder="1" applyAlignment="1">
      <alignment vertical="center" wrapText="1"/>
    </xf>
    <xf numFmtId="0" fontId="12" fillId="0" borderId="9" xfId="0" applyFont="1" applyFill="1" applyBorder="1" applyAlignment="1" applyProtection="1">
      <alignment horizontal="center" vertical="center"/>
    </xf>
    <xf numFmtId="177" fontId="18" fillId="0" borderId="10" xfId="0" applyNumberFormat="1" applyFont="1" applyFill="1" applyBorder="1" applyAlignment="1">
      <alignment horizontal="center" vertical="center"/>
    </xf>
    <xf numFmtId="3" fontId="18" fillId="0" borderId="11" xfId="0" applyNumberFormat="1" applyFont="1" applyFill="1" applyBorder="1" applyAlignment="1">
      <alignment horizontal="left" vertical="center"/>
    </xf>
    <xf numFmtId="177" fontId="14" fillId="0" borderId="1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7" fontId="19" fillId="0" borderId="1" xfId="0" applyNumberFormat="1" applyFont="1" applyBorder="1" applyAlignment="1">
      <alignment vertical="center"/>
    </xf>
    <xf numFmtId="177" fontId="22" fillId="0" borderId="1" xfId="0" applyNumberFormat="1" applyFont="1" applyBorder="1" applyAlignment="1">
      <alignment vertical="center"/>
    </xf>
    <xf numFmtId="177" fontId="19" fillId="0" borderId="1" xfId="0" applyNumberFormat="1" applyFont="1" applyBorder="1" applyAlignment="1">
      <alignment vertical="center"/>
    </xf>
    <xf numFmtId="0" fontId="19" fillId="0" borderId="0" xfId="0" applyFont="1">
      <alignment vertical="center"/>
    </xf>
    <xf numFmtId="177" fontId="22" fillId="0" borderId="1" xfId="0" applyNumberFormat="1" applyFont="1" applyBorder="1" applyAlignment="1">
      <alignment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23" fillId="0" borderId="1" xfId="0" applyNumberFormat="1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19" fillId="0" borderId="1" xfId="0" applyNumberFormat="1" applyFont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176" fontId="24" fillId="4" borderId="1" xfId="0" applyNumberFormat="1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9" fillId="4" borderId="1" xfId="0" applyFont="1" applyFill="1" applyBorder="1" applyAlignment="1">
      <alignment vertical="center"/>
    </xf>
    <xf numFmtId="176" fontId="25" fillId="0" borderId="0" xfId="0" applyNumberFormat="1" applyFont="1" applyAlignment="1">
      <alignment horizontal="center" vertical="center"/>
    </xf>
    <xf numFmtId="0" fontId="21" fillId="0" borderId="0" xfId="0" applyFont="1">
      <alignment vertical="center"/>
    </xf>
    <xf numFmtId="176" fontId="25" fillId="0" borderId="0" xfId="0" applyNumberFormat="1" applyFont="1">
      <alignment vertical="center"/>
    </xf>
    <xf numFmtId="0" fontId="12" fillId="0" borderId="2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0" fontId="31" fillId="0" borderId="23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justify" vertical="center" wrapText="1"/>
    </xf>
    <xf numFmtId="0" fontId="31" fillId="0" borderId="21" xfId="0" applyFont="1" applyBorder="1" applyAlignment="1">
      <alignment horizontal="justify" vertical="center" wrapText="1"/>
    </xf>
    <xf numFmtId="0" fontId="31" fillId="0" borderId="22" xfId="0" applyFont="1" applyBorder="1" applyAlignment="1">
      <alignment horizontal="justify" vertical="center" wrapText="1"/>
    </xf>
    <xf numFmtId="0" fontId="31" fillId="0" borderId="27" xfId="0" applyFont="1" applyBorder="1" applyAlignment="1">
      <alignment horizontal="justify" vertical="center" wrapText="1"/>
    </xf>
    <xf numFmtId="0" fontId="31" fillId="0" borderId="29" xfId="0" applyFont="1" applyBorder="1" applyAlignment="1">
      <alignment horizontal="justify" vertical="center" wrapText="1"/>
    </xf>
    <xf numFmtId="0" fontId="31" fillId="0" borderId="31" xfId="0" applyFont="1" applyBorder="1" applyAlignment="1">
      <alignment horizontal="justify" vertical="center" wrapText="1"/>
    </xf>
    <xf numFmtId="0" fontId="31" fillId="0" borderId="33" xfId="0" applyFont="1" applyBorder="1" applyAlignment="1">
      <alignment horizontal="justify" vertical="center" wrapText="1"/>
    </xf>
    <xf numFmtId="0" fontId="31" fillId="0" borderId="34" xfId="0" applyFont="1" applyBorder="1" applyAlignment="1">
      <alignment horizontal="justify" vertical="center" wrapText="1"/>
    </xf>
    <xf numFmtId="177" fontId="26" fillId="0" borderId="1" xfId="0" applyNumberFormat="1" applyFont="1" applyBorder="1" applyAlignment="1">
      <alignment vertical="center"/>
    </xf>
    <xf numFmtId="177" fontId="14" fillId="0" borderId="1" xfId="0" applyNumberFormat="1" applyFont="1" applyFill="1" applyBorder="1" applyAlignment="1" applyProtection="1">
      <alignment horizontal="lef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176" fontId="16" fillId="0" borderId="6" xfId="0" applyNumberFormat="1" applyFont="1" applyFill="1" applyBorder="1" applyAlignment="1" applyProtection="1">
      <alignment horizontal="center" vertical="center"/>
    </xf>
    <xf numFmtId="176" fontId="21" fillId="2" borderId="14" xfId="0" applyNumberFormat="1" applyFont="1" applyFill="1" applyBorder="1" applyAlignment="1" applyProtection="1">
      <alignment horizontal="center" vertical="center"/>
    </xf>
    <xf numFmtId="176" fontId="16" fillId="2" borderId="15" xfId="0" applyNumberFormat="1" applyFont="1" applyFill="1" applyBorder="1" applyAlignment="1" applyProtection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177" fontId="26" fillId="0" borderId="1" xfId="0" applyNumberFormat="1" applyFont="1" applyBorder="1" applyAlignment="1">
      <alignment horizontal="left" vertical="center"/>
    </xf>
    <xf numFmtId="177" fontId="28" fillId="0" borderId="1" xfId="0" applyNumberFormat="1" applyFont="1" applyBorder="1" applyAlignment="1">
      <alignment horizontal="left" vertical="center" wrapText="1"/>
    </xf>
    <xf numFmtId="177" fontId="26" fillId="0" borderId="13" xfId="0" applyNumberFormat="1" applyFont="1" applyBorder="1" applyAlignment="1">
      <alignment horizontal="left" vertical="center"/>
    </xf>
    <xf numFmtId="177" fontId="26" fillId="0" borderId="8" xfId="0" applyNumberFormat="1" applyFont="1" applyBorder="1" applyAlignment="1">
      <alignment horizontal="left" vertical="center"/>
    </xf>
    <xf numFmtId="177" fontId="16" fillId="0" borderId="1" xfId="0" applyNumberFormat="1" applyFont="1" applyFill="1" applyBorder="1" applyAlignment="1" applyProtection="1">
      <alignment horizontal="right" vertical="center"/>
    </xf>
    <xf numFmtId="0" fontId="31" fillId="0" borderId="26" xfId="0" applyFont="1" applyBorder="1" applyAlignment="1">
      <alignment horizontal="justify" vertical="center" wrapText="1"/>
    </xf>
    <xf numFmtId="0" fontId="21" fillId="0" borderId="28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/>
    </xf>
    <xf numFmtId="177" fontId="26" fillId="0" borderId="1" xfId="0" applyNumberFormat="1" applyFont="1" applyBorder="1" applyAlignment="1">
      <alignment horizontal="left" vertical="center" wrapText="1"/>
    </xf>
    <xf numFmtId="177" fontId="27" fillId="0" borderId="13" xfId="0" applyNumberFormat="1" applyFont="1" applyBorder="1" applyAlignment="1">
      <alignment horizontal="left" vertical="center"/>
    </xf>
    <xf numFmtId="177" fontId="26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left" vertical="top"/>
    </xf>
    <xf numFmtId="176" fontId="14" fillId="0" borderId="1" xfId="0" applyNumberFormat="1" applyFont="1" applyFill="1" applyBorder="1" applyAlignment="1" applyProtection="1">
      <alignment horizontal="right" vertical="top"/>
    </xf>
    <xf numFmtId="177" fontId="14" fillId="6" borderId="1" xfId="0" applyNumberFormat="1" applyFont="1" applyFill="1" applyBorder="1" applyAlignment="1">
      <alignment vertical="center"/>
    </xf>
    <xf numFmtId="177" fontId="14" fillId="6" borderId="1" xfId="0" applyNumberFormat="1" applyFont="1" applyFill="1" applyBorder="1" applyAlignment="1" applyProtection="1">
      <alignment horizontal="right" vertical="center"/>
    </xf>
    <xf numFmtId="177" fontId="26" fillId="3" borderId="1" xfId="0" applyNumberFormat="1" applyFont="1" applyFill="1" applyBorder="1" applyAlignment="1">
      <alignment horizontal="center" vertical="center"/>
    </xf>
    <xf numFmtId="178" fontId="31" fillId="0" borderId="28" xfId="0" applyNumberFormat="1" applyFont="1" applyBorder="1" applyAlignment="1">
      <alignment horizontal="justify" vertical="center" wrapText="1"/>
    </xf>
    <xf numFmtId="177" fontId="26" fillId="0" borderId="13" xfId="0" applyNumberFormat="1" applyFont="1" applyBorder="1" applyAlignment="1">
      <alignment horizontal="left" vertical="center" wrapText="1"/>
    </xf>
    <xf numFmtId="177" fontId="26" fillId="0" borderId="13" xfId="0" applyNumberFormat="1" applyFont="1" applyBorder="1" applyAlignment="1">
      <alignment vertical="center"/>
    </xf>
    <xf numFmtId="0" fontId="27" fillId="0" borderId="13" xfId="0" applyFont="1" applyBorder="1" applyAlignment="1">
      <alignment horizontal="left" vertical="center"/>
    </xf>
    <xf numFmtId="176" fontId="14" fillId="0" borderId="7" xfId="0" applyNumberFormat="1" applyFont="1" applyFill="1" applyBorder="1" applyAlignment="1" applyProtection="1">
      <alignment horizontal="right" vertical="center"/>
    </xf>
    <xf numFmtId="177" fontId="26" fillId="0" borderId="37" xfId="0" applyNumberFormat="1" applyFont="1" applyBorder="1" applyAlignment="1">
      <alignment horizontal="left" vertical="center"/>
    </xf>
    <xf numFmtId="176" fontId="14" fillId="0" borderId="41" xfId="0" applyNumberFormat="1" applyFont="1" applyFill="1" applyBorder="1" applyAlignment="1" applyProtection="1">
      <alignment horizontal="center" vertical="center"/>
    </xf>
    <xf numFmtId="177" fontId="26" fillId="0" borderId="42" xfId="0" applyNumberFormat="1" applyFont="1" applyBorder="1" applyAlignment="1">
      <alignment horizontal="left" vertical="center"/>
    </xf>
    <xf numFmtId="177" fontId="27" fillId="0" borderId="13" xfId="0" applyNumberFormat="1" applyFont="1" applyBorder="1" applyAlignment="1">
      <alignment horizontal="left" vertical="center" wrapText="1"/>
    </xf>
    <xf numFmtId="176" fontId="14" fillId="0" borderId="6" xfId="0" applyNumberFormat="1" applyFont="1" applyFill="1" applyBorder="1" applyAlignment="1" applyProtection="1">
      <alignment horizontal="center" vertical="center"/>
    </xf>
    <xf numFmtId="178" fontId="31" fillId="0" borderId="28" xfId="0" applyNumberFormat="1" applyFont="1" applyBorder="1" applyAlignment="1">
      <alignment horizontal="justify" vertical="center" wrapText="1"/>
    </xf>
    <xf numFmtId="176" fontId="36" fillId="2" borderId="1" xfId="0" applyNumberFormat="1" applyFont="1" applyFill="1" applyBorder="1" applyAlignment="1" applyProtection="1">
      <alignment horizontal="center" vertical="center"/>
    </xf>
    <xf numFmtId="176" fontId="37" fillId="0" borderId="1" xfId="0" applyNumberFormat="1" applyFont="1" applyFill="1" applyBorder="1" applyAlignment="1" applyProtection="1">
      <alignment horizontal="right" vertical="top"/>
    </xf>
    <xf numFmtId="176" fontId="37" fillId="0" borderId="1" xfId="0" applyNumberFormat="1" applyFont="1" applyFill="1" applyBorder="1" applyAlignment="1" applyProtection="1">
      <alignment horizontal="left" vertical="top"/>
    </xf>
    <xf numFmtId="176" fontId="11" fillId="0" borderId="1" xfId="0" applyNumberFormat="1" applyFont="1" applyFill="1" applyBorder="1" applyAlignment="1" applyProtection="1">
      <alignment horizontal="right" vertical="top"/>
    </xf>
    <xf numFmtId="176" fontId="11" fillId="0" borderId="1" xfId="0" applyNumberFormat="1" applyFont="1" applyFill="1" applyBorder="1" applyAlignment="1" applyProtection="1">
      <alignment horizontal="left" vertical="top"/>
    </xf>
    <xf numFmtId="177" fontId="14" fillId="3" borderId="1" xfId="0" applyNumberFormat="1" applyFont="1" applyFill="1" applyBorder="1" applyAlignment="1" applyProtection="1">
      <alignment horizontal="right" vertical="center"/>
    </xf>
    <xf numFmtId="177" fontId="33" fillId="0" borderId="1" xfId="0" applyNumberFormat="1" applyFont="1" applyFill="1" applyBorder="1" applyAlignment="1" applyProtection="1">
      <alignment horizontal="right" vertical="center"/>
    </xf>
    <xf numFmtId="176" fontId="14" fillId="0" borderId="35" xfId="0" applyNumberFormat="1" applyFont="1" applyFill="1" applyBorder="1" applyAlignment="1" applyProtection="1">
      <alignment horizontal="right" vertical="center"/>
    </xf>
    <xf numFmtId="176" fontId="16" fillId="0" borderId="6" xfId="0" applyNumberFormat="1" applyFont="1" applyFill="1" applyBorder="1" applyAlignment="1" applyProtection="1">
      <alignment horizontal="left" vertical="center"/>
    </xf>
    <xf numFmtId="177" fontId="26" fillId="3" borderId="6" xfId="0" applyNumberFormat="1" applyFont="1" applyFill="1" applyBorder="1" applyAlignment="1">
      <alignment horizontal="center" vertical="center"/>
    </xf>
    <xf numFmtId="177" fontId="28" fillId="0" borderId="13" xfId="0" applyNumberFormat="1" applyFont="1" applyBorder="1" applyAlignment="1">
      <alignment horizontal="left" vertical="center" wrapText="1"/>
    </xf>
    <xf numFmtId="177" fontId="14" fillId="6" borderId="6" xfId="0" applyNumberFormat="1" applyFont="1" applyFill="1" applyBorder="1" applyAlignment="1" applyProtection="1">
      <alignment horizontal="center" vertical="center"/>
    </xf>
    <xf numFmtId="177" fontId="12" fillId="3" borderId="6" xfId="0" applyNumberFormat="1" applyFont="1" applyFill="1" applyBorder="1" applyAlignment="1" applyProtection="1">
      <alignment horizontal="left" vertical="center"/>
    </xf>
    <xf numFmtId="177" fontId="14" fillId="0" borderId="13" xfId="0" applyNumberFormat="1" applyFont="1" applyBorder="1" applyAlignment="1">
      <alignment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2" fillId="3" borderId="9" xfId="0" applyNumberFormat="1" applyFont="1" applyFill="1" applyBorder="1" applyAlignment="1" applyProtection="1">
      <alignment horizontal="left" vertical="center"/>
    </xf>
    <xf numFmtId="177" fontId="35" fillId="0" borderId="10" xfId="0" applyNumberFormat="1" applyFont="1" applyBorder="1" applyAlignment="1">
      <alignment vertical="center"/>
    </xf>
    <xf numFmtId="177" fontId="26" fillId="0" borderId="10" xfId="0" applyNumberFormat="1" applyFont="1" applyBorder="1" applyAlignment="1">
      <alignment vertical="center"/>
    </xf>
    <xf numFmtId="177" fontId="26" fillId="0" borderId="12" xfId="0" applyNumberFormat="1" applyFont="1" applyBorder="1" applyAlignment="1">
      <alignment vertical="center"/>
    </xf>
    <xf numFmtId="177" fontId="26" fillId="0" borderId="7" xfId="0" applyNumberFormat="1" applyFont="1" applyBorder="1" applyAlignment="1">
      <alignment horizontal="center" vertical="center"/>
    </xf>
    <xf numFmtId="0" fontId="32" fillId="0" borderId="38" xfId="0" applyFont="1" applyBorder="1" applyAlignment="1">
      <alignment horizontal="left" vertical="center"/>
    </xf>
    <xf numFmtId="0" fontId="32" fillId="0" borderId="39" xfId="0" applyFont="1" applyBorder="1">
      <alignment vertical="center"/>
    </xf>
    <xf numFmtId="0" fontId="21" fillId="0" borderId="40" xfId="0" applyFont="1" applyBorder="1">
      <alignment vertical="center"/>
    </xf>
    <xf numFmtId="176" fontId="16" fillId="0" borderId="41" xfId="0" applyNumberFormat="1" applyFont="1" applyFill="1" applyBorder="1" applyAlignment="1" applyProtection="1">
      <alignment horizontal="left" vertical="center"/>
    </xf>
    <xf numFmtId="176" fontId="16" fillId="0" borderId="7" xfId="0" applyNumberFormat="1" applyFont="1" applyFill="1" applyBorder="1" applyAlignment="1" applyProtection="1">
      <alignment horizontal="right" vertical="center"/>
    </xf>
    <xf numFmtId="177" fontId="26" fillId="0" borderId="14" xfId="0" applyNumberFormat="1" applyFont="1" applyBorder="1" applyAlignment="1">
      <alignment horizontal="center" vertical="center"/>
    </xf>
    <xf numFmtId="177" fontId="26" fillId="0" borderId="15" xfId="0" applyNumberFormat="1" applyFont="1" applyBorder="1" applyAlignment="1">
      <alignment horizontal="center" vertical="center"/>
    </xf>
    <xf numFmtId="177" fontId="26" fillId="0" borderId="16" xfId="0" applyNumberFormat="1" applyFont="1" applyBorder="1" applyAlignment="1">
      <alignment horizontal="center" vertical="center"/>
    </xf>
    <xf numFmtId="0" fontId="31" fillId="0" borderId="43" xfId="0" applyFont="1" applyBorder="1" applyAlignment="1">
      <alignment horizontal="justify" vertical="center" wrapText="1"/>
    </xf>
    <xf numFmtId="0" fontId="31" fillId="0" borderId="44" xfId="0" applyFont="1" applyBorder="1" applyAlignment="1">
      <alignment horizontal="justify" vertical="center" wrapText="1"/>
    </xf>
    <xf numFmtId="0" fontId="31" fillId="0" borderId="45" xfId="0" applyFont="1" applyBorder="1" applyAlignment="1">
      <alignment horizontal="justify" vertical="center" wrapText="1"/>
    </xf>
    <xf numFmtId="0" fontId="31" fillId="0" borderId="46" xfId="0" applyFont="1" applyBorder="1" applyAlignment="1">
      <alignment horizontal="center" vertical="center" wrapText="1"/>
    </xf>
    <xf numFmtId="0" fontId="21" fillId="0" borderId="30" xfId="0" applyFont="1" applyBorder="1" applyAlignment="1">
      <alignment vertical="center" wrapText="1"/>
    </xf>
    <xf numFmtId="0" fontId="31" fillId="0" borderId="47" xfId="0" applyFont="1" applyBorder="1" applyAlignment="1">
      <alignment horizontal="justify" vertical="center" wrapText="1"/>
    </xf>
    <xf numFmtId="176" fontId="16" fillId="0" borderId="49" xfId="0" applyNumberFormat="1" applyFont="1" applyFill="1" applyBorder="1" applyAlignment="1" applyProtection="1">
      <alignment horizontal="right" vertical="center"/>
    </xf>
    <xf numFmtId="176" fontId="16" fillId="5" borderId="14" xfId="0" applyNumberFormat="1" applyFont="1" applyFill="1" applyBorder="1" applyAlignment="1" applyProtection="1">
      <alignment horizontal="center" vertical="center"/>
    </xf>
    <xf numFmtId="0" fontId="27" fillId="0" borderId="48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right" vertical="center"/>
    </xf>
    <xf numFmtId="0" fontId="27" fillId="0" borderId="50" xfId="0" applyFont="1" applyBorder="1" applyAlignment="1">
      <alignment horizontal="left" vertical="center"/>
    </xf>
    <xf numFmtId="177" fontId="26" fillId="0" borderId="51" xfId="0" applyNumberFormat="1" applyFont="1" applyBorder="1" applyAlignment="1">
      <alignment horizontal="left" vertical="center"/>
    </xf>
    <xf numFmtId="176" fontId="16" fillId="0" borderId="41" xfId="0" applyNumberFormat="1" applyFont="1" applyFill="1" applyBorder="1" applyAlignment="1" applyProtection="1">
      <alignment horizontal="center" vertical="center"/>
    </xf>
    <xf numFmtId="176" fontId="16" fillId="0" borderId="48" xfId="0" applyNumberFormat="1" applyFont="1" applyFill="1" applyBorder="1" applyAlignment="1" applyProtection="1">
      <alignment horizontal="center" vertical="center"/>
    </xf>
    <xf numFmtId="176" fontId="0" fillId="0" borderId="0" xfId="0" applyNumberFormat="1">
      <alignment vertical="center"/>
    </xf>
    <xf numFmtId="0" fontId="17" fillId="0" borderId="8" xfId="0" applyFont="1" applyFill="1" applyBorder="1" applyAlignment="1">
      <alignment horizontal="left" vertical="center" wrapText="1"/>
    </xf>
    <xf numFmtId="177" fontId="27" fillId="0" borderId="8" xfId="0" applyNumberFormat="1" applyFont="1" applyBorder="1" applyAlignment="1">
      <alignment horizontal="left" vertical="center" wrapText="1"/>
    </xf>
    <xf numFmtId="177" fontId="27" fillId="0" borderId="8" xfId="0" applyNumberFormat="1" applyFont="1" applyBorder="1" applyAlignment="1">
      <alignment horizontal="left" vertical="center"/>
    </xf>
    <xf numFmtId="0" fontId="38" fillId="0" borderId="42" xfId="0" applyFont="1" applyBorder="1">
      <alignment vertical="center"/>
    </xf>
    <xf numFmtId="0" fontId="38" fillId="0" borderId="13" xfId="0" applyFont="1" applyBorder="1">
      <alignment vertical="center"/>
    </xf>
    <xf numFmtId="0" fontId="30" fillId="0" borderId="38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177" fontId="6" fillId="0" borderId="0" xfId="0" applyNumberFormat="1" applyFont="1" applyFill="1" applyBorder="1" applyAlignment="1" applyProtection="1">
      <alignment horizontal="left" vertical="center"/>
    </xf>
    <xf numFmtId="177" fontId="7" fillId="0" borderId="0" xfId="0" applyNumberFormat="1" applyFont="1" applyFill="1" applyBorder="1" applyAlignment="1" applyProtection="1">
      <alignment horizontal="left" vertical="center"/>
    </xf>
    <xf numFmtId="177" fontId="6" fillId="0" borderId="0" xfId="0" applyNumberFormat="1" applyFont="1" applyFill="1" applyBorder="1" applyAlignment="1">
      <alignment vertical="center"/>
    </xf>
    <xf numFmtId="176" fontId="14" fillId="0" borderId="6" xfId="0" applyNumberFormat="1" applyFont="1" applyFill="1" applyBorder="1" applyAlignment="1" applyProtection="1">
      <alignment horizontal="center" vertical="center"/>
    </xf>
    <xf numFmtId="176" fontId="14" fillId="0" borderId="9" xfId="0" applyNumberFormat="1" applyFont="1" applyFill="1" applyBorder="1" applyAlignment="1" applyProtection="1">
      <alignment horizontal="center" vertical="center"/>
    </xf>
    <xf numFmtId="176" fontId="14" fillId="0" borderId="1" xfId="0" applyNumberFormat="1" applyFont="1" applyFill="1" applyBorder="1" applyAlignment="1" applyProtection="1">
      <alignment horizontal="center" vertical="center"/>
    </xf>
    <xf numFmtId="176" fontId="14" fillId="0" borderId="10" xfId="0" applyNumberFormat="1" applyFont="1" applyFill="1" applyBorder="1" applyAlignment="1" applyProtection="1">
      <alignment horizontal="center" vertical="center"/>
    </xf>
    <xf numFmtId="177" fontId="27" fillId="0" borderId="8" xfId="0" applyNumberFormat="1" applyFont="1" applyBorder="1" applyAlignment="1">
      <alignment horizontal="center" vertical="center" wrapText="1"/>
    </xf>
    <xf numFmtId="177" fontId="27" fillId="0" borderId="11" xfId="0" applyNumberFormat="1" applyFont="1" applyBorder="1" applyAlignment="1">
      <alignment horizontal="center" vertical="center" wrapText="1"/>
    </xf>
    <xf numFmtId="176" fontId="16" fillId="0" borderId="15" xfId="0" applyNumberFormat="1" applyFont="1" applyFill="1" applyBorder="1" applyAlignment="1" applyProtection="1">
      <alignment horizontal="center" vertical="center"/>
    </xf>
    <xf numFmtId="176" fontId="16" fillId="0" borderId="16" xfId="0" applyNumberFormat="1" applyFont="1" applyFill="1" applyBorder="1" applyAlignment="1" applyProtection="1">
      <alignment horizontal="center" vertical="center"/>
    </xf>
    <xf numFmtId="176" fontId="16" fillId="0" borderId="36" xfId="0" applyNumberFormat="1" applyFont="1" applyFill="1" applyBorder="1" applyAlignment="1" applyProtection="1">
      <alignment horizontal="center" vertical="center"/>
    </xf>
    <xf numFmtId="176" fontId="36" fillId="2" borderId="1" xfId="0" applyNumberFormat="1" applyFont="1" applyFill="1" applyBorder="1" applyAlignment="1" applyProtection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76" fontId="16" fillId="0" borderId="17" xfId="0" applyNumberFormat="1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3" fontId="21" fillId="0" borderId="18" xfId="0" applyNumberFormat="1" applyFont="1" applyBorder="1" applyAlignment="1">
      <alignment horizontal="center" vertical="center"/>
    </xf>
    <xf numFmtId="3" fontId="14" fillId="0" borderId="13" xfId="0" applyNumberFormat="1" applyFont="1" applyFill="1" applyBorder="1" applyAlignment="1">
      <alignment horizontal="center" vertical="center"/>
    </xf>
    <xf numFmtId="177" fontId="15" fillId="0" borderId="10" xfId="0" applyNumberFormat="1" applyFont="1" applyBorder="1" applyAlignment="1">
      <alignment horizontal="center" vertical="center"/>
    </xf>
    <xf numFmtId="177" fontId="16" fillId="0" borderId="11" xfId="0" applyNumberFormat="1" applyFont="1" applyFill="1" applyBorder="1" applyAlignment="1" applyProtection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&#48148;&#53461;%20&#54868;&#47732;\&#12640;&#1264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topLeftCell="A10" zoomScale="150" zoomScaleNormal="150" workbookViewId="0">
      <selection activeCell="C6" sqref="C6"/>
    </sheetView>
  </sheetViews>
  <sheetFormatPr defaultRowHeight="16.5"/>
  <cols>
    <col min="1" max="1" width="9.625" customWidth="1"/>
    <col min="2" max="2" width="8.625" customWidth="1"/>
    <col min="3" max="3" width="24.625" customWidth="1"/>
    <col min="4" max="4" width="9.5" customWidth="1"/>
    <col min="5" max="5" width="8.75" customWidth="1"/>
    <col min="6" max="6" width="28.625" customWidth="1"/>
    <col min="8" max="8" width="11" bestFit="1" customWidth="1"/>
  </cols>
  <sheetData>
    <row r="1" spans="1:6" ht="24" customHeight="1" thickBot="1">
      <c r="A1" s="138" t="s">
        <v>205</v>
      </c>
      <c r="B1" s="139"/>
      <c r="C1" s="139"/>
      <c r="D1" s="139"/>
      <c r="E1" s="139"/>
      <c r="F1" s="140"/>
    </row>
    <row r="2" spans="1:6" ht="19.5" customHeight="1" thickBot="1">
      <c r="A2" s="59" t="s">
        <v>127</v>
      </c>
      <c r="B2" s="60" t="s">
        <v>128</v>
      </c>
      <c r="C2" s="62" t="s">
        <v>129</v>
      </c>
      <c r="D2" s="59" t="s">
        <v>127</v>
      </c>
      <c r="E2" s="60" t="s">
        <v>130</v>
      </c>
      <c r="F2" s="61" t="s">
        <v>129</v>
      </c>
    </row>
    <row r="3" spans="1:6" ht="18" customHeight="1">
      <c r="A3" s="130" t="s">
        <v>215</v>
      </c>
      <c r="B3" s="114">
        <v>25348000</v>
      </c>
      <c r="C3" s="84" t="s">
        <v>173</v>
      </c>
      <c r="D3" s="58" t="s">
        <v>226</v>
      </c>
      <c r="E3" s="57">
        <v>4450950</v>
      </c>
      <c r="F3" s="72" t="s">
        <v>234</v>
      </c>
    </row>
    <row r="4" spans="1:6" ht="18" customHeight="1">
      <c r="A4" s="58" t="s">
        <v>216</v>
      </c>
      <c r="B4" s="57">
        <v>17344540</v>
      </c>
      <c r="C4" s="66" t="s">
        <v>261</v>
      </c>
      <c r="D4" s="58" t="s">
        <v>231</v>
      </c>
      <c r="E4" s="67">
        <v>70000</v>
      </c>
      <c r="F4" s="82" t="s">
        <v>235</v>
      </c>
    </row>
    <row r="5" spans="1:6" ht="18" customHeight="1">
      <c r="A5" s="58" t="s">
        <v>217</v>
      </c>
      <c r="B5" s="57">
        <v>1011860</v>
      </c>
      <c r="C5" s="66" t="s">
        <v>175</v>
      </c>
      <c r="D5" s="58" t="s">
        <v>243</v>
      </c>
      <c r="E5" s="57">
        <v>7112470</v>
      </c>
      <c r="F5" s="82" t="s">
        <v>238</v>
      </c>
    </row>
    <row r="6" spans="1:6" ht="18" customHeight="1">
      <c r="A6" s="58" t="s">
        <v>218</v>
      </c>
      <c r="B6" s="57">
        <v>2930000</v>
      </c>
      <c r="C6" s="66" t="s">
        <v>232</v>
      </c>
      <c r="D6" s="58" t="s">
        <v>244</v>
      </c>
      <c r="E6" s="57">
        <v>2250600</v>
      </c>
      <c r="F6" s="72" t="s">
        <v>258</v>
      </c>
    </row>
    <row r="7" spans="1:6" ht="18" customHeight="1">
      <c r="A7" s="58" t="s">
        <v>219</v>
      </c>
      <c r="B7" s="57">
        <v>4300950</v>
      </c>
      <c r="C7" s="66" t="s">
        <v>179</v>
      </c>
      <c r="D7" s="58" t="s">
        <v>245</v>
      </c>
      <c r="E7" s="57">
        <v>435000</v>
      </c>
      <c r="F7" s="72" t="s">
        <v>188</v>
      </c>
    </row>
    <row r="8" spans="1:6" ht="18" customHeight="1">
      <c r="A8" s="58" t="s">
        <v>220</v>
      </c>
      <c r="B8" s="57">
        <v>300000</v>
      </c>
      <c r="C8" s="66" t="s">
        <v>180</v>
      </c>
      <c r="D8" s="58" t="s">
        <v>246</v>
      </c>
      <c r="E8" s="57">
        <v>439400</v>
      </c>
      <c r="F8" s="72" t="s">
        <v>189</v>
      </c>
    </row>
    <row r="9" spans="1:6" ht="18" customHeight="1">
      <c r="A9" s="58" t="s">
        <v>221</v>
      </c>
      <c r="B9" s="57">
        <v>9050000</v>
      </c>
      <c r="C9" s="66" t="s">
        <v>266</v>
      </c>
      <c r="D9" s="58" t="s">
        <v>247</v>
      </c>
      <c r="E9" s="57">
        <v>3901170</v>
      </c>
      <c r="F9" s="72" t="s">
        <v>190</v>
      </c>
    </row>
    <row r="10" spans="1:6" ht="18" customHeight="1" thickBot="1">
      <c r="A10" s="131" t="s">
        <v>222</v>
      </c>
      <c r="B10" s="124">
        <v>70907</v>
      </c>
      <c r="C10" s="129" t="s">
        <v>181</v>
      </c>
      <c r="D10" s="58" t="s">
        <v>254</v>
      </c>
      <c r="E10" s="57">
        <v>911550</v>
      </c>
      <c r="F10" s="72" t="s">
        <v>259</v>
      </c>
    </row>
    <row r="11" spans="1:6" ht="19.5" customHeight="1" thickBot="1">
      <c r="A11" s="125" t="s">
        <v>131</v>
      </c>
      <c r="B11" s="150">
        <f>SUM(B3:B10)</f>
        <v>60356257</v>
      </c>
      <c r="C11" s="152"/>
      <c r="D11" s="58" t="s">
        <v>255</v>
      </c>
      <c r="E11" s="57">
        <v>1208140</v>
      </c>
      <c r="F11" s="72" t="s">
        <v>257</v>
      </c>
    </row>
    <row r="12" spans="1:6" ht="19.5" customHeight="1">
      <c r="A12" s="130" t="s">
        <v>239</v>
      </c>
      <c r="B12" s="114">
        <v>283200</v>
      </c>
      <c r="C12" s="134" t="s">
        <v>183</v>
      </c>
      <c r="D12" s="58" t="s">
        <v>256</v>
      </c>
      <c r="E12" s="57">
        <v>-21400</v>
      </c>
      <c r="F12" s="72" t="s">
        <v>267</v>
      </c>
    </row>
    <row r="13" spans="1:6" ht="19.5" customHeight="1">
      <c r="A13" s="88" t="s">
        <v>227</v>
      </c>
      <c r="B13" s="57">
        <v>90000</v>
      </c>
      <c r="C13" s="72" t="s">
        <v>237</v>
      </c>
      <c r="D13" s="58" t="s">
        <v>248</v>
      </c>
      <c r="E13" s="57">
        <v>1208140</v>
      </c>
      <c r="F13" s="72" t="s">
        <v>257</v>
      </c>
    </row>
    <row r="14" spans="1:6" ht="19.5" customHeight="1">
      <c r="A14" s="58" t="s">
        <v>240</v>
      </c>
      <c r="B14" s="57">
        <v>702400</v>
      </c>
      <c r="C14" s="135" t="s">
        <v>262</v>
      </c>
      <c r="D14" s="58" t="s">
        <v>252</v>
      </c>
      <c r="E14" s="57">
        <v>579650</v>
      </c>
      <c r="F14" s="87" t="s">
        <v>194</v>
      </c>
    </row>
    <row r="15" spans="1:6" ht="19.5" customHeight="1">
      <c r="A15" s="88" t="s">
        <v>241</v>
      </c>
      <c r="B15" s="57">
        <v>3160390</v>
      </c>
      <c r="C15" s="135" t="s">
        <v>263</v>
      </c>
      <c r="D15" s="58" t="s">
        <v>251</v>
      </c>
      <c r="E15" s="57">
        <v>2098000</v>
      </c>
      <c r="F15" s="72" t="s">
        <v>195</v>
      </c>
    </row>
    <row r="16" spans="1:6" ht="19.5" customHeight="1">
      <c r="A16" s="58" t="s">
        <v>223</v>
      </c>
      <c r="B16" s="42">
        <v>2566140</v>
      </c>
      <c r="C16" s="134" t="s">
        <v>229</v>
      </c>
      <c r="D16" s="58" t="s">
        <v>253</v>
      </c>
      <c r="E16" s="57">
        <v>1276200</v>
      </c>
      <c r="F16" s="72" t="s">
        <v>196</v>
      </c>
    </row>
    <row r="17" spans="1:8" ht="19.5" customHeight="1">
      <c r="A17" s="85" t="s">
        <v>224</v>
      </c>
      <c r="B17" s="83">
        <v>2930000</v>
      </c>
      <c r="C17" s="136" t="s">
        <v>233</v>
      </c>
      <c r="D17" s="58" t="s">
        <v>197</v>
      </c>
      <c r="E17" s="57">
        <v>2350000</v>
      </c>
      <c r="F17" s="72" t="s">
        <v>198</v>
      </c>
    </row>
    <row r="18" spans="1:8" ht="19.5" customHeight="1">
      <c r="A18" s="88" t="s">
        <v>225</v>
      </c>
      <c r="B18" s="42">
        <v>1710000</v>
      </c>
      <c r="C18" s="137" t="s">
        <v>230</v>
      </c>
      <c r="D18" s="58" t="s">
        <v>249</v>
      </c>
      <c r="E18" s="42"/>
      <c r="F18" s="72" t="s">
        <v>260</v>
      </c>
    </row>
    <row r="19" spans="1:8" ht="19.5" customHeight="1" thickBot="1">
      <c r="A19" s="144" t="s">
        <v>242</v>
      </c>
      <c r="B19" s="146">
        <v>9040000</v>
      </c>
      <c r="C19" s="148" t="s">
        <v>228</v>
      </c>
      <c r="D19" s="126" t="s">
        <v>161</v>
      </c>
      <c r="E19" s="127"/>
      <c r="F19" s="128" t="s">
        <v>160</v>
      </c>
    </row>
    <row r="20" spans="1:8" ht="21.75" customHeight="1" thickBot="1">
      <c r="A20" s="145"/>
      <c r="B20" s="147"/>
      <c r="C20" s="149"/>
      <c r="D20" s="125" t="s">
        <v>132</v>
      </c>
      <c r="E20" s="150">
        <f>SUM(E3:E19,B12:B20)</f>
        <v>48752000</v>
      </c>
      <c r="F20" s="151"/>
    </row>
    <row r="21" spans="1:8" ht="10.5" customHeight="1">
      <c r="A21" s="7"/>
      <c r="B21" s="7"/>
      <c r="C21" s="7"/>
      <c r="D21" s="7"/>
      <c r="E21" s="7"/>
      <c r="F21" s="7"/>
    </row>
    <row r="22" spans="1:8" ht="17.25" customHeight="1">
      <c r="A22" s="7"/>
      <c r="B22" s="7"/>
      <c r="C22" s="7"/>
      <c r="D22" s="7"/>
      <c r="E22" s="7"/>
      <c r="F22" s="7"/>
      <c r="H22" s="132"/>
    </row>
    <row r="23" spans="1:8" ht="17.25" customHeight="1">
      <c r="A23" s="7"/>
      <c r="B23" s="7"/>
      <c r="C23" s="7"/>
      <c r="D23" s="7"/>
      <c r="E23" s="7"/>
      <c r="F23" s="7"/>
    </row>
    <row r="24" spans="1:8" ht="17.25" customHeight="1">
      <c r="A24" s="7"/>
      <c r="B24" s="7"/>
      <c r="C24" s="7"/>
      <c r="D24" s="7"/>
      <c r="E24" s="7"/>
      <c r="F24" s="7"/>
    </row>
    <row r="25" spans="1:8" ht="17.25" customHeight="1">
      <c r="A25" s="7"/>
      <c r="B25" s="7"/>
      <c r="C25" s="7"/>
      <c r="D25" s="7"/>
      <c r="E25" s="7"/>
      <c r="F25" s="7"/>
    </row>
    <row r="26" spans="1:8" ht="17.25" customHeight="1">
      <c r="A26" s="7"/>
      <c r="B26" s="7"/>
      <c r="C26" s="7"/>
      <c r="D26" s="7"/>
      <c r="E26" s="7"/>
      <c r="F26" s="7"/>
    </row>
    <row r="27" spans="1:8" ht="17.25" customHeight="1">
      <c r="A27" s="7"/>
      <c r="B27" s="7"/>
      <c r="C27" s="7"/>
      <c r="D27" s="7"/>
      <c r="E27" s="7"/>
      <c r="F27" s="7"/>
    </row>
    <row r="28" spans="1:8">
      <c r="A28" s="141" t="s">
        <v>265</v>
      </c>
      <c r="B28" s="142"/>
      <c r="C28" s="142"/>
      <c r="D28" s="143" t="s">
        <v>264</v>
      </c>
      <c r="E28" s="143"/>
      <c r="F28" s="143"/>
    </row>
  </sheetData>
  <mergeCells count="8">
    <mergeCell ref="A1:F1"/>
    <mergeCell ref="A28:C28"/>
    <mergeCell ref="D28:F28"/>
    <mergeCell ref="A19:A20"/>
    <mergeCell ref="B19:B20"/>
    <mergeCell ref="C19:C20"/>
    <mergeCell ref="E20:F20"/>
    <mergeCell ref="B11:C11"/>
  </mergeCells>
  <phoneticPr fontId="1" type="noConversion"/>
  <pageMargins left="0.33" right="0.27" top="0.75" bottom="0.3" header="0.3" footer="0.38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8"/>
  <sheetViews>
    <sheetView topLeftCell="A49" workbookViewId="0">
      <selection activeCell="B75" sqref="B75"/>
    </sheetView>
  </sheetViews>
  <sheetFormatPr defaultRowHeight="16.5"/>
  <cols>
    <col min="1" max="3" width="11.75" style="40" customWidth="1"/>
    <col min="4" max="4" width="12.125" style="38" customWidth="1"/>
    <col min="5" max="7" width="12.125" style="40" customWidth="1"/>
  </cols>
  <sheetData>
    <row r="1" spans="1:7">
      <c r="A1" s="153" t="s">
        <v>0</v>
      </c>
      <c r="B1" s="153"/>
      <c r="C1" s="153"/>
      <c r="D1" s="153" t="s">
        <v>1</v>
      </c>
      <c r="E1" s="153" t="s">
        <v>2</v>
      </c>
      <c r="F1" s="153"/>
      <c r="G1" s="153"/>
    </row>
    <row r="2" spans="1:7">
      <c r="A2" s="90" t="s">
        <v>3</v>
      </c>
      <c r="B2" s="90" t="s">
        <v>4</v>
      </c>
      <c r="C2" s="90" t="s">
        <v>5</v>
      </c>
      <c r="D2" s="153"/>
      <c r="E2" s="90" t="s">
        <v>5</v>
      </c>
      <c r="F2" s="90" t="s">
        <v>4</v>
      </c>
      <c r="G2" s="90" t="s">
        <v>3</v>
      </c>
    </row>
    <row r="3" spans="1:7">
      <c r="A3" s="91">
        <v>626543788</v>
      </c>
      <c r="B3" s="91">
        <v>888259055</v>
      </c>
      <c r="C3" s="91">
        <v>158008074</v>
      </c>
      <c r="D3" s="92" t="s">
        <v>6</v>
      </c>
      <c r="E3" s="91">
        <v>142585817</v>
      </c>
      <c r="F3" s="91">
        <v>261715267</v>
      </c>
      <c r="G3" s="91">
        <v>0</v>
      </c>
    </row>
    <row r="4" spans="1:7">
      <c r="A4" s="93">
        <v>0</v>
      </c>
      <c r="B4" s="93">
        <v>187624957</v>
      </c>
      <c r="C4" s="93">
        <v>100283897</v>
      </c>
      <c r="D4" s="94" t="s">
        <v>7</v>
      </c>
      <c r="E4" s="93">
        <v>100283897</v>
      </c>
      <c r="F4" s="93">
        <v>187624957</v>
      </c>
      <c r="G4" s="93">
        <v>0</v>
      </c>
    </row>
    <row r="5" spans="1:7">
      <c r="A5" s="93">
        <v>132075115</v>
      </c>
      <c r="B5" s="93">
        <v>204416425</v>
      </c>
      <c r="C5" s="93">
        <v>54658270</v>
      </c>
      <c r="D5" s="94" t="s">
        <v>8</v>
      </c>
      <c r="E5" s="93">
        <v>40952920</v>
      </c>
      <c r="F5" s="93">
        <v>72341310</v>
      </c>
      <c r="G5" s="93">
        <v>0</v>
      </c>
    </row>
    <row r="6" spans="1:7">
      <c r="A6" s="93">
        <v>207969581</v>
      </c>
      <c r="B6" s="93">
        <v>207969581</v>
      </c>
      <c r="C6" s="93">
        <v>0</v>
      </c>
      <c r="D6" s="94" t="s">
        <v>9</v>
      </c>
      <c r="E6" s="93">
        <v>0</v>
      </c>
      <c r="F6" s="93">
        <v>0</v>
      </c>
      <c r="G6" s="93">
        <v>0</v>
      </c>
    </row>
    <row r="7" spans="1:7">
      <c r="A7" s="93">
        <v>107137993</v>
      </c>
      <c r="B7" s="93">
        <v>108886993</v>
      </c>
      <c r="C7" s="93">
        <v>645000</v>
      </c>
      <c r="D7" s="94" t="s">
        <v>10</v>
      </c>
      <c r="E7" s="93">
        <v>1349000</v>
      </c>
      <c r="F7" s="93">
        <v>1749000</v>
      </c>
      <c r="G7" s="93">
        <v>0</v>
      </c>
    </row>
    <row r="8" spans="1:7">
      <c r="A8" s="93">
        <v>119896942</v>
      </c>
      <c r="B8" s="93">
        <v>119896942</v>
      </c>
      <c r="C8" s="93">
        <v>0</v>
      </c>
      <c r="D8" s="94" t="s">
        <v>11</v>
      </c>
      <c r="E8" s="93">
        <v>0</v>
      </c>
      <c r="F8" s="93">
        <v>0</v>
      </c>
      <c r="G8" s="93">
        <v>0</v>
      </c>
    </row>
    <row r="9" spans="1:7">
      <c r="A9" s="93">
        <v>-410850</v>
      </c>
      <c r="B9" s="93">
        <v>-410850</v>
      </c>
      <c r="C9" s="93">
        <v>0</v>
      </c>
      <c r="D9" s="94" t="s">
        <v>113</v>
      </c>
      <c r="E9" s="93">
        <v>0</v>
      </c>
      <c r="F9" s="93">
        <v>0</v>
      </c>
      <c r="G9" s="93">
        <v>0</v>
      </c>
    </row>
    <row r="10" spans="1:7">
      <c r="A10" s="93">
        <v>2442337</v>
      </c>
      <c r="B10" s="93">
        <v>2442337</v>
      </c>
      <c r="C10" s="93">
        <v>70907</v>
      </c>
      <c r="D10" s="94" t="s">
        <v>12</v>
      </c>
      <c r="E10" s="93">
        <v>0</v>
      </c>
      <c r="F10" s="93">
        <v>0</v>
      </c>
      <c r="G10" s="93">
        <v>0</v>
      </c>
    </row>
    <row r="11" spans="1:7">
      <c r="A11" s="93">
        <v>132300</v>
      </c>
      <c r="B11" s="93">
        <v>132300</v>
      </c>
      <c r="C11" s="93">
        <v>0</v>
      </c>
      <c r="D11" s="94" t="s">
        <v>13</v>
      </c>
      <c r="E11" s="93">
        <v>0</v>
      </c>
      <c r="F11" s="93">
        <v>0</v>
      </c>
      <c r="G11" s="93">
        <v>0</v>
      </c>
    </row>
    <row r="12" spans="1:7">
      <c r="A12" s="93">
        <v>16502900</v>
      </c>
      <c r="B12" s="93">
        <v>16502900</v>
      </c>
      <c r="C12" s="93">
        <v>0</v>
      </c>
      <c r="D12" s="94" t="s">
        <v>14</v>
      </c>
      <c r="E12" s="93">
        <v>0</v>
      </c>
      <c r="F12" s="93">
        <v>0</v>
      </c>
      <c r="G12" s="93">
        <v>0</v>
      </c>
    </row>
    <row r="13" spans="1:7">
      <c r="A13" s="93">
        <v>40797470</v>
      </c>
      <c r="B13" s="93">
        <v>40797470</v>
      </c>
      <c r="C13" s="93">
        <v>2350000</v>
      </c>
      <c r="D13" s="94" t="s">
        <v>96</v>
      </c>
      <c r="E13" s="93">
        <v>0</v>
      </c>
      <c r="F13" s="93">
        <v>0</v>
      </c>
      <c r="G13" s="93">
        <v>0</v>
      </c>
    </row>
    <row r="14" spans="1:7">
      <c r="A14" s="91">
        <v>0</v>
      </c>
      <c r="B14" s="91">
        <v>3198060</v>
      </c>
      <c r="C14" s="91">
        <v>1634390</v>
      </c>
      <c r="D14" s="92" t="s">
        <v>15</v>
      </c>
      <c r="E14" s="91">
        <v>1634390</v>
      </c>
      <c r="F14" s="91">
        <v>123095002</v>
      </c>
      <c r="G14" s="91">
        <v>119896942</v>
      </c>
    </row>
    <row r="15" spans="1:7">
      <c r="A15" s="93">
        <v>0</v>
      </c>
      <c r="B15" s="93">
        <v>3198060</v>
      </c>
      <c r="C15" s="93">
        <v>1634390</v>
      </c>
      <c r="D15" s="94" t="s">
        <v>16</v>
      </c>
      <c r="E15" s="93">
        <v>1634390</v>
      </c>
      <c r="F15" s="93">
        <v>3198060</v>
      </c>
      <c r="G15" s="93">
        <v>0</v>
      </c>
    </row>
    <row r="16" spans="1:7">
      <c r="A16" s="93">
        <v>0</v>
      </c>
      <c r="B16" s="93">
        <v>0</v>
      </c>
      <c r="C16" s="93">
        <v>0</v>
      </c>
      <c r="D16" s="94" t="s">
        <v>17</v>
      </c>
      <c r="E16" s="93">
        <v>0</v>
      </c>
      <c r="F16" s="93">
        <v>119896942</v>
      </c>
      <c r="G16" s="93">
        <v>119896942</v>
      </c>
    </row>
    <row r="17" spans="1:7">
      <c r="A17" s="91">
        <v>0</v>
      </c>
      <c r="B17" s="91">
        <v>0</v>
      </c>
      <c r="C17" s="91">
        <v>0</v>
      </c>
      <c r="D17" s="92" t="s">
        <v>18</v>
      </c>
      <c r="E17" s="91">
        <v>0</v>
      </c>
      <c r="F17" s="91">
        <v>470965937</v>
      </c>
      <c r="G17" s="91">
        <v>470965937</v>
      </c>
    </row>
    <row r="18" spans="1:7">
      <c r="A18" s="93">
        <v>0</v>
      </c>
      <c r="B18" s="93">
        <v>0</v>
      </c>
      <c r="C18" s="93">
        <v>0</v>
      </c>
      <c r="D18" s="94" t="s">
        <v>19</v>
      </c>
      <c r="E18" s="93">
        <v>0</v>
      </c>
      <c r="F18" s="93">
        <v>38137466</v>
      </c>
      <c r="G18" s="93">
        <v>38137466</v>
      </c>
    </row>
    <row r="19" spans="1:7">
      <c r="A19" s="93">
        <v>0</v>
      </c>
      <c r="B19" s="93">
        <v>0</v>
      </c>
      <c r="C19" s="93">
        <v>0</v>
      </c>
      <c r="D19" s="94" t="s">
        <v>20</v>
      </c>
      <c r="E19" s="93">
        <v>0</v>
      </c>
      <c r="F19" s="93">
        <v>432828471</v>
      </c>
      <c r="G19" s="93">
        <v>432828471</v>
      </c>
    </row>
    <row r="20" spans="1:7">
      <c r="A20" s="91">
        <v>0</v>
      </c>
      <c r="B20" s="91">
        <v>0</v>
      </c>
      <c r="C20" s="91">
        <v>0</v>
      </c>
      <c r="D20" s="92" t="s">
        <v>21</v>
      </c>
      <c r="E20" s="91">
        <v>64303257</v>
      </c>
      <c r="F20" s="91">
        <v>128204199</v>
      </c>
      <c r="G20" s="91">
        <v>128204199</v>
      </c>
    </row>
    <row r="21" spans="1:7">
      <c r="A21" s="93">
        <v>0</v>
      </c>
      <c r="B21" s="93">
        <v>0</v>
      </c>
      <c r="C21" s="93">
        <v>0</v>
      </c>
      <c r="D21" s="94" t="s">
        <v>22</v>
      </c>
      <c r="E21" s="93">
        <v>25348000</v>
      </c>
      <c r="F21" s="93">
        <v>50824522</v>
      </c>
      <c r="G21" s="93">
        <v>50824522</v>
      </c>
    </row>
    <row r="22" spans="1:7">
      <c r="A22" s="93">
        <v>0</v>
      </c>
      <c r="B22" s="93">
        <v>0</v>
      </c>
      <c r="C22" s="93">
        <v>0</v>
      </c>
      <c r="D22" s="94" t="s">
        <v>23</v>
      </c>
      <c r="E22" s="93">
        <v>17344540</v>
      </c>
      <c r="F22" s="93">
        <v>39890150</v>
      </c>
      <c r="G22" s="93">
        <v>39890150</v>
      </c>
    </row>
    <row r="23" spans="1:7">
      <c r="A23" s="93">
        <v>0</v>
      </c>
      <c r="B23" s="93">
        <v>0</v>
      </c>
      <c r="C23" s="93">
        <v>0</v>
      </c>
      <c r="D23" s="94" t="s">
        <v>24</v>
      </c>
      <c r="E23" s="93">
        <v>1011860</v>
      </c>
      <c r="F23" s="93">
        <v>3071860</v>
      </c>
      <c r="G23" s="93">
        <v>3071860</v>
      </c>
    </row>
    <row r="24" spans="1:7">
      <c r="A24" s="93">
        <v>0</v>
      </c>
      <c r="B24" s="93">
        <v>0</v>
      </c>
      <c r="C24" s="93">
        <v>0</v>
      </c>
      <c r="D24" s="94" t="s">
        <v>25</v>
      </c>
      <c r="E24" s="93">
        <v>0</v>
      </c>
      <c r="F24" s="93">
        <v>560710</v>
      </c>
      <c r="G24" s="93">
        <v>560710</v>
      </c>
    </row>
    <row r="25" spans="1:7">
      <c r="A25" s="93">
        <v>0</v>
      </c>
      <c r="B25" s="93">
        <v>0</v>
      </c>
      <c r="C25" s="93">
        <v>0</v>
      </c>
      <c r="D25" s="94" t="s">
        <v>26</v>
      </c>
      <c r="E25" s="93">
        <v>210000</v>
      </c>
      <c r="F25" s="93">
        <v>390000</v>
      </c>
      <c r="G25" s="93">
        <v>390000</v>
      </c>
    </row>
    <row r="26" spans="1:7">
      <c r="A26" s="93">
        <v>0</v>
      </c>
      <c r="B26" s="93">
        <v>0</v>
      </c>
      <c r="C26" s="93">
        <v>0</v>
      </c>
      <c r="D26" s="94" t="s">
        <v>27</v>
      </c>
      <c r="E26" s="93">
        <v>3737000</v>
      </c>
      <c r="F26" s="93">
        <v>13537000</v>
      </c>
      <c r="G26" s="93">
        <v>13537000</v>
      </c>
    </row>
    <row r="27" spans="1:7">
      <c r="A27" s="93">
        <v>0</v>
      </c>
      <c r="B27" s="93">
        <v>0</v>
      </c>
      <c r="C27" s="93">
        <v>0</v>
      </c>
      <c r="D27" s="94" t="s">
        <v>162</v>
      </c>
      <c r="E27" s="93">
        <v>2930000</v>
      </c>
      <c r="F27" s="93">
        <v>2930000</v>
      </c>
      <c r="G27" s="93">
        <v>2930000</v>
      </c>
    </row>
    <row r="28" spans="1:7">
      <c r="A28" s="93">
        <v>0</v>
      </c>
      <c r="B28" s="93">
        <v>0</v>
      </c>
      <c r="C28" s="93">
        <v>0</v>
      </c>
      <c r="D28" s="94" t="s">
        <v>28</v>
      </c>
      <c r="E28" s="93">
        <v>0</v>
      </c>
      <c r="F28" s="93">
        <v>2238100</v>
      </c>
      <c r="G28" s="93">
        <v>2238100</v>
      </c>
    </row>
    <row r="29" spans="1:7">
      <c r="A29" s="93">
        <v>0</v>
      </c>
      <c r="B29" s="93">
        <v>0</v>
      </c>
      <c r="C29" s="93">
        <v>0</v>
      </c>
      <c r="D29" s="94" t="s">
        <v>60</v>
      </c>
      <c r="E29" s="93">
        <v>4300950</v>
      </c>
      <c r="F29" s="93">
        <v>4300950</v>
      </c>
      <c r="G29" s="93">
        <v>4300950</v>
      </c>
    </row>
    <row r="30" spans="1:7">
      <c r="A30" s="93">
        <v>0</v>
      </c>
      <c r="B30" s="93">
        <v>0</v>
      </c>
      <c r="C30" s="93">
        <v>0</v>
      </c>
      <c r="D30" s="94" t="s">
        <v>104</v>
      </c>
      <c r="E30" s="93">
        <v>300000</v>
      </c>
      <c r="F30" s="93">
        <v>1000000</v>
      </c>
      <c r="G30" s="93">
        <v>1000000</v>
      </c>
    </row>
    <row r="31" spans="1:7">
      <c r="A31" s="93">
        <v>0</v>
      </c>
      <c r="B31" s="93">
        <v>0</v>
      </c>
      <c r="C31" s="93">
        <v>0</v>
      </c>
      <c r="D31" s="94" t="s">
        <v>109</v>
      </c>
      <c r="E31" s="93">
        <v>9050000</v>
      </c>
      <c r="F31" s="93">
        <v>9050000</v>
      </c>
      <c r="G31" s="93">
        <v>9050000</v>
      </c>
    </row>
    <row r="32" spans="1:7">
      <c r="A32" s="93">
        <v>0</v>
      </c>
      <c r="B32" s="93">
        <v>0</v>
      </c>
      <c r="C32" s="93">
        <v>0</v>
      </c>
      <c r="D32" s="94" t="s">
        <v>53</v>
      </c>
      <c r="E32" s="93">
        <v>70907</v>
      </c>
      <c r="F32" s="93">
        <v>70907</v>
      </c>
      <c r="G32" s="93">
        <v>70907</v>
      </c>
    </row>
    <row r="33" spans="1:7">
      <c r="A33" s="93">
        <v>0</v>
      </c>
      <c r="B33" s="93">
        <v>0</v>
      </c>
      <c r="C33" s="93">
        <v>0</v>
      </c>
      <c r="D33" s="94" t="s">
        <v>114</v>
      </c>
      <c r="E33" s="93">
        <v>0</v>
      </c>
      <c r="F33" s="93">
        <v>340000</v>
      </c>
      <c r="G33" s="93">
        <v>340000</v>
      </c>
    </row>
    <row r="34" spans="1:7">
      <c r="A34" s="91">
        <v>92523290</v>
      </c>
      <c r="B34" s="91">
        <v>92523290</v>
      </c>
      <c r="C34" s="91">
        <v>48881000</v>
      </c>
      <c r="D34" s="92" t="s">
        <v>29</v>
      </c>
      <c r="E34" s="91">
        <v>0</v>
      </c>
      <c r="F34" s="91">
        <v>0</v>
      </c>
      <c r="G34" s="91">
        <v>0</v>
      </c>
    </row>
    <row r="35" spans="1:7">
      <c r="A35" s="93">
        <v>1248200</v>
      </c>
      <c r="B35" s="93">
        <v>1248200</v>
      </c>
      <c r="C35" s="93">
        <v>283200</v>
      </c>
      <c r="D35" s="94" t="s">
        <v>30</v>
      </c>
      <c r="E35" s="93">
        <v>0</v>
      </c>
      <c r="F35" s="93">
        <v>0</v>
      </c>
      <c r="G35" s="93">
        <v>0</v>
      </c>
    </row>
    <row r="36" spans="1:7">
      <c r="A36" s="93">
        <v>933980</v>
      </c>
      <c r="B36" s="93">
        <v>933980</v>
      </c>
      <c r="C36" s="93">
        <v>702400</v>
      </c>
      <c r="D36" s="94" t="s">
        <v>31</v>
      </c>
      <c r="E36" s="93">
        <v>0</v>
      </c>
      <c r="F36" s="93">
        <v>0</v>
      </c>
      <c r="G36" s="93">
        <v>0</v>
      </c>
    </row>
    <row r="37" spans="1:7">
      <c r="A37" s="93">
        <v>12124340</v>
      </c>
      <c r="B37" s="93">
        <v>12124340</v>
      </c>
      <c r="C37" s="93">
        <v>9040000</v>
      </c>
      <c r="D37" s="94" t="s">
        <v>32</v>
      </c>
      <c r="E37" s="93">
        <v>0</v>
      </c>
      <c r="F37" s="93">
        <v>0</v>
      </c>
      <c r="G37" s="93">
        <v>0</v>
      </c>
    </row>
    <row r="38" spans="1:7">
      <c r="A38" s="93">
        <v>5700310</v>
      </c>
      <c r="B38" s="93">
        <v>5700310</v>
      </c>
      <c r="C38" s="93">
        <v>3160390</v>
      </c>
      <c r="D38" s="94" t="s">
        <v>33</v>
      </c>
      <c r="E38" s="93">
        <v>0</v>
      </c>
      <c r="F38" s="93">
        <v>0</v>
      </c>
      <c r="G38" s="93">
        <v>0</v>
      </c>
    </row>
    <row r="39" spans="1:7">
      <c r="A39" s="93">
        <v>2238100</v>
      </c>
      <c r="B39" s="93">
        <v>2238100</v>
      </c>
      <c r="C39" s="93">
        <v>0</v>
      </c>
      <c r="D39" s="94" t="s">
        <v>28</v>
      </c>
      <c r="E39" s="93">
        <v>0</v>
      </c>
      <c r="F39" s="93">
        <v>0</v>
      </c>
      <c r="G39" s="93">
        <v>0</v>
      </c>
    </row>
    <row r="40" spans="1:7">
      <c r="A40" s="93">
        <v>2000000</v>
      </c>
      <c r="B40" s="93">
        <v>2000000</v>
      </c>
      <c r="C40" s="93">
        <v>1000000</v>
      </c>
      <c r="D40" s="94" t="s">
        <v>133</v>
      </c>
      <c r="E40" s="93">
        <v>0</v>
      </c>
      <c r="F40" s="93">
        <v>0</v>
      </c>
      <c r="G40" s="93">
        <v>0</v>
      </c>
    </row>
    <row r="41" spans="1:7">
      <c r="A41" s="93">
        <v>2400000</v>
      </c>
      <c r="B41" s="93">
        <v>2400000</v>
      </c>
      <c r="C41" s="93">
        <v>1200000</v>
      </c>
      <c r="D41" s="94" t="s">
        <v>34</v>
      </c>
      <c r="E41" s="93">
        <v>0</v>
      </c>
      <c r="F41" s="93">
        <v>0</v>
      </c>
      <c r="G41" s="93">
        <v>0</v>
      </c>
    </row>
    <row r="42" spans="1:7">
      <c r="A42" s="93">
        <v>2400000</v>
      </c>
      <c r="B42" s="93">
        <v>2400000</v>
      </c>
      <c r="C42" s="93">
        <v>1000000</v>
      </c>
      <c r="D42" s="94" t="s">
        <v>35</v>
      </c>
      <c r="E42" s="93">
        <v>0</v>
      </c>
      <c r="F42" s="93">
        <v>0</v>
      </c>
      <c r="G42" s="93">
        <v>0</v>
      </c>
    </row>
    <row r="43" spans="1:7">
      <c r="A43" s="93">
        <v>1200000</v>
      </c>
      <c r="B43" s="93">
        <v>1200000</v>
      </c>
      <c r="C43" s="93">
        <v>600000</v>
      </c>
      <c r="D43" s="94" t="s">
        <v>36</v>
      </c>
      <c r="E43" s="93">
        <v>0</v>
      </c>
      <c r="F43" s="93">
        <v>0</v>
      </c>
      <c r="G43" s="93">
        <v>0</v>
      </c>
    </row>
    <row r="44" spans="1:7">
      <c r="A44" s="93">
        <v>7329960</v>
      </c>
      <c r="B44" s="93">
        <v>7329960</v>
      </c>
      <c r="C44" s="93">
        <v>366140</v>
      </c>
      <c r="D44" s="94" t="s">
        <v>37</v>
      </c>
      <c r="E44" s="93">
        <v>0</v>
      </c>
      <c r="F44" s="93">
        <v>0</v>
      </c>
      <c r="G44" s="93">
        <v>0</v>
      </c>
    </row>
    <row r="45" spans="1:7">
      <c r="A45" s="93">
        <v>220000</v>
      </c>
      <c r="B45" s="93">
        <v>220000</v>
      </c>
      <c r="C45" s="93">
        <v>110000</v>
      </c>
      <c r="D45" s="94" t="s">
        <v>38</v>
      </c>
      <c r="E45" s="93">
        <v>0</v>
      </c>
      <c r="F45" s="93">
        <v>0</v>
      </c>
      <c r="G45" s="93">
        <v>0</v>
      </c>
    </row>
    <row r="46" spans="1:7">
      <c r="A46" s="93">
        <v>2930000</v>
      </c>
      <c r="B46" s="93">
        <v>2930000</v>
      </c>
      <c r="C46" s="93">
        <v>2930000</v>
      </c>
      <c r="D46" s="94" t="s">
        <v>163</v>
      </c>
      <c r="E46" s="93">
        <v>0</v>
      </c>
      <c r="F46" s="93">
        <v>0</v>
      </c>
      <c r="G46" s="93">
        <v>0</v>
      </c>
    </row>
    <row r="47" spans="1:7">
      <c r="A47" s="93">
        <v>1382070</v>
      </c>
      <c r="B47" s="93">
        <v>1382070</v>
      </c>
      <c r="C47" s="93">
        <v>90000</v>
      </c>
      <c r="D47" s="94" t="s">
        <v>81</v>
      </c>
      <c r="E47" s="93">
        <v>0</v>
      </c>
      <c r="F47" s="93">
        <v>0</v>
      </c>
      <c r="G47" s="93">
        <v>0</v>
      </c>
    </row>
    <row r="48" spans="1:7">
      <c r="A48" s="93">
        <v>11532000</v>
      </c>
      <c r="B48" s="93">
        <v>11532000</v>
      </c>
      <c r="C48" s="93">
        <v>2927000</v>
      </c>
      <c r="D48" s="94" t="s">
        <v>39</v>
      </c>
      <c r="E48" s="93">
        <v>0</v>
      </c>
      <c r="F48" s="93">
        <v>0</v>
      </c>
      <c r="G48" s="93">
        <v>0</v>
      </c>
    </row>
    <row r="49" spans="1:7">
      <c r="A49" s="93">
        <v>600000</v>
      </c>
      <c r="B49" s="93">
        <v>600000</v>
      </c>
      <c r="C49" s="93">
        <v>300000</v>
      </c>
      <c r="D49" s="94" t="s">
        <v>40</v>
      </c>
      <c r="E49" s="93">
        <v>0</v>
      </c>
      <c r="F49" s="93">
        <v>0</v>
      </c>
      <c r="G49" s="93">
        <v>0</v>
      </c>
    </row>
    <row r="50" spans="1:7">
      <c r="A50" s="93">
        <v>5220950</v>
      </c>
      <c r="B50" s="93">
        <v>5220950</v>
      </c>
      <c r="C50" s="93">
        <v>4650950</v>
      </c>
      <c r="D50" s="94" t="s">
        <v>41</v>
      </c>
      <c r="E50" s="93">
        <v>0</v>
      </c>
      <c r="F50" s="93">
        <v>0</v>
      </c>
      <c r="G50" s="93">
        <v>0</v>
      </c>
    </row>
    <row r="51" spans="1:7">
      <c r="A51" s="93">
        <v>70000</v>
      </c>
      <c r="B51" s="93">
        <v>70000</v>
      </c>
      <c r="C51" s="93">
        <v>70000</v>
      </c>
      <c r="D51" s="94" t="s">
        <v>164</v>
      </c>
      <c r="E51" s="93">
        <v>0</v>
      </c>
      <c r="F51" s="93">
        <v>0</v>
      </c>
      <c r="G51" s="93">
        <v>0</v>
      </c>
    </row>
    <row r="52" spans="1:7">
      <c r="A52" s="93">
        <v>9544262</v>
      </c>
      <c r="B52" s="93">
        <v>9544262</v>
      </c>
      <c r="C52" s="93">
        <v>4772131</v>
      </c>
      <c r="D52" s="94" t="s">
        <v>42</v>
      </c>
      <c r="E52" s="93">
        <v>0</v>
      </c>
      <c r="F52" s="93">
        <v>0</v>
      </c>
      <c r="G52" s="93">
        <v>0</v>
      </c>
    </row>
    <row r="53" spans="1:7">
      <c r="A53" s="93">
        <v>4680678</v>
      </c>
      <c r="B53" s="93">
        <v>4680678</v>
      </c>
      <c r="C53" s="93">
        <v>2340339</v>
      </c>
      <c r="D53" s="94" t="s">
        <v>43</v>
      </c>
      <c r="E53" s="93">
        <v>0</v>
      </c>
      <c r="F53" s="93">
        <v>0</v>
      </c>
      <c r="G53" s="93">
        <v>0</v>
      </c>
    </row>
    <row r="54" spans="1:7">
      <c r="A54" s="93">
        <v>800000</v>
      </c>
      <c r="B54" s="93">
        <v>800000</v>
      </c>
      <c r="C54" s="93">
        <v>0</v>
      </c>
      <c r="D54" s="94" t="s">
        <v>54</v>
      </c>
      <c r="E54" s="93">
        <v>0</v>
      </c>
      <c r="F54" s="93">
        <v>0</v>
      </c>
      <c r="G54" s="93">
        <v>0</v>
      </c>
    </row>
    <row r="55" spans="1:7">
      <c r="A55" s="93">
        <v>2375600</v>
      </c>
      <c r="B55" s="93">
        <v>2375600</v>
      </c>
      <c r="C55" s="93">
        <v>2250600</v>
      </c>
      <c r="D55" s="94" t="s">
        <v>55</v>
      </c>
      <c r="E55" s="93">
        <v>0</v>
      </c>
      <c r="F55" s="93">
        <v>0</v>
      </c>
      <c r="G55" s="93">
        <v>0</v>
      </c>
    </row>
    <row r="56" spans="1:7">
      <c r="A56" s="93">
        <v>435000</v>
      </c>
      <c r="B56" s="93">
        <v>435000</v>
      </c>
      <c r="C56" s="93">
        <v>435000</v>
      </c>
      <c r="D56" s="94" t="s">
        <v>56</v>
      </c>
      <c r="E56" s="93">
        <v>0</v>
      </c>
      <c r="F56" s="93">
        <v>0</v>
      </c>
      <c r="G56" s="93">
        <v>0</v>
      </c>
    </row>
    <row r="57" spans="1:7">
      <c r="A57" s="93">
        <v>693300</v>
      </c>
      <c r="B57" s="93">
        <v>693300</v>
      </c>
      <c r="C57" s="93">
        <v>439400</v>
      </c>
      <c r="D57" s="94" t="s">
        <v>44</v>
      </c>
      <c r="E57" s="93">
        <v>0</v>
      </c>
      <c r="F57" s="93">
        <v>0</v>
      </c>
      <c r="G57" s="93">
        <v>0</v>
      </c>
    </row>
    <row r="58" spans="1:7">
      <c r="A58" s="93">
        <v>6036950</v>
      </c>
      <c r="B58" s="93">
        <v>6036950</v>
      </c>
      <c r="C58" s="93">
        <v>3901170</v>
      </c>
      <c r="D58" s="94" t="s">
        <v>45</v>
      </c>
      <c r="E58" s="93">
        <v>0</v>
      </c>
      <c r="F58" s="93">
        <v>0</v>
      </c>
      <c r="G58" s="93">
        <v>0</v>
      </c>
    </row>
    <row r="59" spans="1:7">
      <c r="A59" s="93">
        <v>58500</v>
      </c>
      <c r="B59" s="93">
        <v>58500</v>
      </c>
      <c r="C59" s="93">
        <v>0</v>
      </c>
      <c r="D59" s="94" t="s">
        <v>46</v>
      </c>
      <c r="E59" s="93">
        <v>0</v>
      </c>
      <c r="F59" s="93">
        <v>0</v>
      </c>
      <c r="G59" s="93">
        <v>0</v>
      </c>
    </row>
    <row r="60" spans="1:7">
      <c r="A60" s="93">
        <v>501880</v>
      </c>
      <c r="B60" s="93">
        <v>501880</v>
      </c>
      <c r="C60" s="93">
        <v>260140</v>
      </c>
      <c r="D60" s="94" t="s">
        <v>47</v>
      </c>
      <c r="E60" s="93">
        <v>0</v>
      </c>
      <c r="F60" s="93">
        <v>0</v>
      </c>
      <c r="G60" s="93">
        <v>0</v>
      </c>
    </row>
    <row r="61" spans="1:7">
      <c r="A61" s="93">
        <v>1392600</v>
      </c>
      <c r="B61" s="93">
        <v>1392600</v>
      </c>
      <c r="C61" s="93">
        <v>911550</v>
      </c>
      <c r="D61" s="94" t="s">
        <v>48</v>
      </c>
      <c r="E61" s="93">
        <v>0</v>
      </c>
      <c r="F61" s="93">
        <v>0</v>
      </c>
      <c r="G61" s="93">
        <v>0</v>
      </c>
    </row>
    <row r="62" spans="1:7">
      <c r="A62" s="93">
        <v>1493510</v>
      </c>
      <c r="B62" s="93">
        <v>1493510</v>
      </c>
      <c r="C62" s="93">
        <v>1208140</v>
      </c>
      <c r="D62" s="94" t="s">
        <v>49</v>
      </c>
      <c r="E62" s="93">
        <v>0</v>
      </c>
      <c r="F62" s="93">
        <v>0</v>
      </c>
      <c r="G62" s="93">
        <v>0</v>
      </c>
    </row>
    <row r="63" spans="1:7">
      <c r="A63" s="93">
        <v>48000</v>
      </c>
      <c r="B63" s="93">
        <v>48000</v>
      </c>
      <c r="C63" s="93">
        <v>0</v>
      </c>
      <c r="D63" s="94" t="s">
        <v>50</v>
      </c>
      <c r="E63" s="93">
        <v>0</v>
      </c>
      <c r="F63" s="93">
        <v>0</v>
      </c>
      <c r="G63" s="93">
        <v>0</v>
      </c>
    </row>
    <row r="64" spans="1:7">
      <c r="A64" s="93">
        <v>-21400</v>
      </c>
      <c r="B64" s="93">
        <v>-21400</v>
      </c>
      <c r="C64" s="93">
        <v>-21400</v>
      </c>
      <c r="D64" s="94" t="s">
        <v>165</v>
      </c>
      <c r="E64" s="93">
        <v>0</v>
      </c>
      <c r="F64" s="93">
        <v>0</v>
      </c>
      <c r="G64" s="93">
        <v>0</v>
      </c>
    </row>
    <row r="65" spans="1:7">
      <c r="A65" s="93">
        <v>1171300</v>
      </c>
      <c r="B65" s="93">
        <v>1171300</v>
      </c>
      <c r="C65" s="93">
        <v>579650</v>
      </c>
      <c r="D65" s="94" t="s">
        <v>51</v>
      </c>
      <c r="E65" s="93">
        <v>0</v>
      </c>
      <c r="F65" s="93">
        <v>0</v>
      </c>
      <c r="G65" s="93">
        <v>0</v>
      </c>
    </row>
    <row r="66" spans="1:7">
      <c r="A66" s="93">
        <v>2098000</v>
      </c>
      <c r="B66" s="93">
        <v>2098000</v>
      </c>
      <c r="C66" s="93">
        <v>2098000</v>
      </c>
      <c r="D66" s="94" t="s">
        <v>166</v>
      </c>
      <c r="E66" s="93">
        <v>0</v>
      </c>
      <c r="F66" s="93">
        <v>0</v>
      </c>
      <c r="G66" s="93">
        <v>0</v>
      </c>
    </row>
    <row r="67" spans="1:7">
      <c r="A67" s="93">
        <v>1685200</v>
      </c>
      <c r="B67" s="93">
        <v>1685200</v>
      </c>
      <c r="C67" s="93">
        <v>1276200</v>
      </c>
      <c r="D67" s="94" t="s">
        <v>52</v>
      </c>
      <c r="E67" s="93">
        <v>0</v>
      </c>
      <c r="F67" s="93">
        <v>0</v>
      </c>
      <c r="G67" s="93">
        <v>0</v>
      </c>
    </row>
    <row r="68" spans="1:7">
      <c r="A68" s="93">
        <v>719067078</v>
      </c>
      <c r="B68" s="93">
        <v>983980405</v>
      </c>
      <c r="C68" s="93">
        <v>208523464</v>
      </c>
      <c r="D68" s="94" t="s">
        <v>116</v>
      </c>
      <c r="E68" s="93">
        <v>208523464</v>
      </c>
      <c r="F68" s="93">
        <v>983980405</v>
      </c>
      <c r="G68" s="93">
        <v>719067078</v>
      </c>
    </row>
  </sheetData>
  <mergeCells count="3">
    <mergeCell ref="A1:C1"/>
    <mergeCell ref="D1:D2"/>
    <mergeCell ref="E1:G1"/>
  </mergeCells>
  <phoneticPr fontId="1" type="noConversion"/>
  <pageMargins left="0.7" right="0.34" top="0.23" bottom="0.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7"/>
  <sheetViews>
    <sheetView topLeftCell="A19" zoomScale="120" zoomScaleNormal="120" workbookViewId="0">
      <selection activeCell="E46" sqref="E46:E49"/>
    </sheetView>
  </sheetViews>
  <sheetFormatPr defaultRowHeight="16.5"/>
  <cols>
    <col min="1" max="1" width="13.375" style="32" customWidth="1"/>
    <col min="2" max="4" width="11.875" customWidth="1"/>
    <col min="5" max="5" width="35.75" style="25" customWidth="1"/>
  </cols>
  <sheetData>
    <row r="1" spans="1:5" ht="21" customHeight="1" thickBot="1">
      <c r="A1" s="110"/>
      <c r="B1" s="111"/>
      <c r="C1" s="139" t="s">
        <v>167</v>
      </c>
      <c r="D1" s="139"/>
      <c r="E1" s="112"/>
    </row>
    <row r="2" spans="1:5" ht="15" customHeight="1" thickBot="1">
      <c r="A2" s="115" t="s">
        <v>168</v>
      </c>
      <c r="B2" s="116" t="s">
        <v>169</v>
      </c>
      <c r="C2" s="116" t="s">
        <v>170</v>
      </c>
      <c r="D2" s="116" t="s">
        <v>171</v>
      </c>
      <c r="E2" s="117" t="s">
        <v>172</v>
      </c>
    </row>
    <row r="3" spans="1:5" ht="13.5" customHeight="1">
      <c r="A3" s="113" t="s">
        <v>22</v>
      </c>
      <c r="B3" s="114">
        <v>25348000</v>
      </c>
      <c r="C3" s="109"/>
      <c r="D3" s="114">
        <v>50824522</v>
      </c>
      <c r="E3" s="86" t="s">
        <v>173</v>
      </c>
    </row>
    <row r="4" spans="1:5" ht="13.5" customHeight="1">
      <c r="A4" s="98" t="s">
        <v>23</v>
      </c>
      <c r="B4" s="57">
        <v>17344540</v>
      </c>
      <c r="C4" s="73"/>
      <c r="D4" s="57">
        <v>39890150</v>
      </c>
      <c r="E4" s="65" t="s">
        <v>174</v>
      </c>
    </row>
    <row r="5" spans="1:5" ht="13.5" customHeight="1">
      <c r="A5" s="98" t="s">
        <v>24</v>
      </c>
      <c r="B5" s="57">
        <v>1011860</v>
      </c>
      <c r="C5" s="73"/>
      <c r="D5" s="57">
        <v>3071860</v>
      </c>
      <c r="E5" s="65" t="s">
        <v>175</v>
      </c>
    </row>
    <row r="6" spans="1:5" ht="13.5" customHeight="1">
      <c r="A6" s="98" t="s">
        <v>25</v>
      </c>
      <c r="B6" s="57">
        <v>0</v>
      </c>
      <c r="C6" s="73"/>
      <c r="D6" s="57">
        <v>560710</v>
      </c>
      <c r="E6" s="65"/>
    </row>
    <row r="7" spans="1:5" ht="13.5" customHeight="1">
      <c r="A7" s="98" t="s">
        <v>26</v>
      </c>
      <c r="B7" s="57">
        <v>210000</v>
      </c>
      <c r="C7" s="73"/>
      <c r="D7" s="57">
        <v>390000</v>
      </c>
      <c r="E7" s="65" t="s">
        <v>176</v>
      </c>
    </row>
    <row r="8" spans="1:5" ht="13.5" customHeight="1">
      <c r="A8" s="98" t="s">
        <v>27</v>
      </c>
      <c r="B8" s="57">
        <v>3737000</v>
      </c>
      <c r="C8" s="73"/>
      <c r="D8" s="57">
        <v>13537000</v>
      </c>
      <c r="E8" s="65" t="s">
        <v>177</v>
      </c>
    </row>
    <row r="9" spans="1:5" ht="13.5" customHeight="1">
      <c r="A9" s="98" t="s">
        <v>162</v>
      </c>
      <c r="B9" s="57">
        <v>2930000</v>
      </c>
      <c r="C9" s="73"/>
      <c r="D9" s="57">
        <v>2930000</v>
      </c>
      <c r="E9" s="65" t="s">
        <v>178</v>
      </c>
    </row>
    <row r="10" spans="1:5" ht="13.5" customHeight="1">
      <c r="A10" s="98" t="s">
        <v>28</v>
      </c>
      <c r="B10" s="57">
        <v>0</v>
      </c>
      <c r="C10" s="73"/>
      <c r="D10" s="57">
        <v>2238100</v>
      </c>
      <c r="E10" s="65"/>
    </row>
    <row r="11" spans="1:5" ht="13.5" customHeight="1">
      <c r="A11" s="98" t="s">
        <v>60</v>
      </c>
      <c r="B11" s="57">
        <v>4300950</v>
      </c>
      <c r="C11" s="73"/>
      <c r="D11" s="57">
        <v>4300950</v>
      </c>
      <c r="E11" s="65" t="s">
        <v>179</v>
      </c>
    </row>
    <row r="12" spans="1:5" ht="13.5" customHeight="1">
      <c r="A12" s="98" t="s">
        <v>104</v>
      </c>
      <c r="B12" s="57">
        <v>300000</v>
      </c>
      <c r="C12" s="73"/>
      <c r="D12" s="57">
        <v>1000000</v>
      </c>
      <c r="E12" s="65" t="s">
        <v>180</v>
      </c>
    </row>
    <row r="13" spans="1:5" ht="13.5" customHeight="1">
      <c r="A13" s="98" t="s">
        <v>109</v>
      </c>
      <c r="B13" s="57">
        <v>9050000</v>
      </c>
      <c r="C13" s="73"/>
      <c r="D13" s="57">
        <v>9050000</v>
      </c>
      <c r="E13" s="65"/>
    </row>
    <row r="14" spans="1:5" ht="13.5" customHeight="1">
      <c r="A14" s="98" t="s">
        <v>53</v>
      </c>
      <c r="B14" s="57">
        <v>70907</v>
      </c>
      <c r="C14" s="73"/>
      <c r="D14" s="57">
        <v>70907</v>
      </c>
      <c r="E14" s="65" t="s">
        <v>181</v>
      </c>
    </row>
    <row r="15" spans="1:5" ht="13.5" customHeight="1">
      <c r="A15" s="98" t="s">
        <v>114</v>
      </c>
      <c r="B15" s="57">
        <v>0</v>
      </c>
      <c r="C15" s="73"/>
      <c r="D15" s="57">
        <v>340000</v>
      </c>
      <c r="E15" s="65"/>
    </row>
    <row r="16" spans="1:5" ht="13.5" customHeight="1">
      <c r="A16" s="99" t="s">
        <v>182</v>
      </c>
      <c r="B16" s="95">
        <f>SUM(B3:B15)</f>
        <v>64303257</v>
      </c>
      <c r="C16" s="78"/>
      <c r="D16" s="95">
        <f>SUM(D3:D15)</f>
        <v>128204199</v>
      </c>
      <c r="E16" s="65"/>
    </row>
    <row r="17" spans="1:5" ht="13.5" customHeight="1">
      <c r="A17" s="98" t="s">
        <v>30</v>
      </c>
      <c r="B17" s="96"/>
      <c r="C17" s="57">
        <v>283200</v>
      </c>
      <c r="D17" s="57">
        <v>1248200</v>
      </c>
      <c r="E17" s="80" t="s">
        <v>183</v>
      </c>
    </row>
    <row r="18" spans="1:5" ht="13.5" customHeight="1">
      <c r="A18" s="98" t="s">
        <v>31</v>
      </c>
      <c r="B18" s="96"/>
      <c r="C18" s="57">
        <v>702400</v>
      </c>
      <c r="D18" s="57">
        <v>933980</v>
      </c>
      <c r="E18" s="65" t="s">
        <v>184</v>
      </c>
    </row>
    <row r="19" spans="1:5" ht="21.75" customHeight="1">
      <c r="A19" s="98" t="s">
        <v>32</v>
      </c>
      <c r="B19" s="96"/>
      <c r="C19" s="57">
        <v>9040000</v>
      </c>
      <c r="D19" s="57">
        <v>12124340</v>
      </c>
      <c r="E19" s="100" t="s">
        <v>185</v>
      </c>
    </row>
    <row r="20" spans="1:5" ht="13.5" customHeight="1">
      <c r="A20" s="98" t="s">
        <v>33</v>
      </c>
      <c r="B20" s="73"/>
      <c r="C20" s="57">
        <v>3160390</v>
      </c>
      <c r="D20" s="57">
        <v>5700310</v>
      </c>
      <c r="E20" s="65" t="s">
        <v>186</v>
      </c>
    </row>
    <row r="21" spans="1:5" ht="13.5" customHeight="1">
      <c r="A21" s="98" t="s">
        <v>28</v>
      </c>
      <c r="B21" s="73"/>
      <c r="C21" s="57">
        <v>0</v>
      </c>
      <c r="D21" s="57">
        <v>2238100</v>
      </c>
      <c r="E21" s="65"/>
    </row>
    <row r="22" spans="1:5" ht="13.5" customHeight="1">
      <c r="A22" s="98" t="s">
        <v>133</v>
      </c>
      <c r="B22" s="73"/>
      <c r="C22" s="57">
        <v>1000000</v>
      </c>
      <c r="D22" s="57">
        <v>2000000</v>
      </c>
      <c r="E22" s="80"/>
    </row>
    <row r="23" spans="1:5" ht="13.5" customHeight="1">
      <c r="A23" s="98" t="s">
        <v>34</v>
      </c>
      <c r="B23" s="73"/>
      <c r="C23" s="57">
        <v>1200000</v>
      </c>
      <c r="D23" s="57">
        <v>2400000</v>
      </c>
      <c r="E23" s="65"/>
    </row>
    <row r="24" spans="1:5" ht="13.5" customHeight="1">
      <c r="A24" s="98" t="s">
        <v>35</v>
      </c>
      <c r="B24" s="73"/>
      <c r="C24" s="57">
        <v>1000000</v>
      </c>
      <c r="D24" s="57">
        <v>2400000</v>
      </c>
      <c r="E24" s="65"/>
    </row>
    <row r="25" spans="1:5" ht="13.5" customHeight="1">
      <c r="A25" s="98" t="s">
        <v>36</v>
      </c>
      <c r="B25" s="73"/>
      <c r="C25" s="57">
        <v>600000</v>
      </c>
      <c r="D25" s="57">
        <v>1200000</v>
      </c>
      <c r="E25" s="65"/>
    </row>
    <row r="26" spans="1:5" ht="13.5" customHeight="1">
      <c r="A26" s="98" t="s">
        <v>37</v>
      </c>
      <c r="B26" s="73"/>
      <c r="C26" s="57">
        <v>366140</v>
      </c>
      <c r="D26" s="57">
        <v>7329960</v>
      </c>
      <c r="E26" s="65"/>
    </row>
    <row r="27" spans="1:5" ht="13.5" customHeight="1">
      <c r="A27" s="98" t="s">
        <v>38</v>
      </c>
      <c r="B27" s="73"/>
      <c r="C27" s="57">
        <v>110000</v>
      </c>
      <c r="D27" s="57">
        <v>220000</v>
      </c>
      <c r="E27" s="65"/>
    </row>
    <row r="28" spans="1:5" ht="13.5" customHeight="1">
      <c r="A28" s="98" t="s">
        <v>163</v>
      </c>
      <c r="B28" s="73"/>
      <c r="C28" s="57">
        <v>2930000</v>
      </c>
      <c r="D28" s="57">
        <v>2930000</v>
      </c>
      <c r="E28" s="65"/>
    </row>
    <row r="29" spans="1:5" ht="13.5" customHeight="1">
      <c r="A29" s="98" t="s">
        <v>81</v>
      </c>
      <c r="B29" s="73"/>
      <c r="C29" s="57">
        <v>90000</v>
      </c>
      <c r="D29" s="57">
        <v>1382070</v>
      </c>
      <c r="E29" s="65" t="s">
        <v>236</v>
      </c>
    </row>
    <row r="30" spans="1:5" ht="13.5" customHeight="1">
      <c r="A30" s="98" t="s">
        <v>39</v>
      </c>
      <c r="B30" s="73"/>
      <c r="C30" s="57">
        <v>2927000</v>
      </c>
      <c r="D30" s="57">
        <v>11532000</v>
      </c>
      <c r="E30" s="65"/>
    </row>
    <row r="31" spans="1:5" ht="13.5" customHeight="1">
      <c r="A31" s="98" t="s">
        <v>40</v>
      </c>
      <c r="B31" s="73"/>
      <c r="C31" s="57">
        <v>300000</v>
      </c>
      <c r="D31" s="57">
        <v>600000</v>
      </c>
      <c r="E31" s="65"/>
    </row>
    <row r="32" spans="1:5" ht="13.5" customHeight="1">
      <c r="A32" s="98" t="s">
        <v>41</v>
      </c>
      <c r="B32" s="73"/>
      <c r="C32" s="57">
        <v>4650950</v>
      </c>
      <c r="D32" s="57">
        <v>5220950</v>
      </c>
      <c r="E32" s="72" t="s">
        <v>203</v>
      </c>
    </row>
    <row r="33" spans="1:5" ht="13.5" customHeight="1">
      <c r="A33" s="98" t="s">
        <v>164</v>
      </c>
      <c r="B33" s="73"/>
      <c r="C33" s="57">
        <v>70000</v>
      </c>
      <c r="D33" s="57">
        <v>70000</v>
      </c>
      <c r="E33" s="65" t="s">
        <v>204</v>
      </c>
    </row>
    <row r="34" spans="1:5" ht="13.5" customHeight="1">
      <c r="A34" s="98" t="s">
        <v>42</v>
      </c>
      <c r="B34" s="73"/>
      <c r="C34" s="57">
        <v>7112470</v>
      </c>
      <c r="D34" s="57">
        <v>14224940</v>
      </c>
      <c r="E34" s="65"/>
    </row>
    <row r="35" spans="1:5" ht="13.5" customHeight="1">
      <c r="A35" s="98" t="s">
        <v>54</v>
      </c>
      <c r="B35" s="73"/>
      <c r="C35" s="57">
        <v>0</v>
      </c>
      <c r="D35" s="57">
        <v>800000</v>
      </c>
      <c r="E35" s="65"/>
    </row>
    <row r="36" spans="1:5" ht="13.5" customHeight="1">
      <c r="A36" s="98" t="s">
        <v>55</v>
      </c>
      <c r="B36" s="73"/>
      <c r="C36" s="57">
        <v>2250600</v>
      </c>
      <c r="D36" s="57">
        <v>2375600</v>
      </c>
      <c r="E36" s="65" t="s">
        <v>187</v>
      </c>
    </row>
    <row r="37" spans="1:5" ht="13.5" customHeight="1">
      <c r="A37" s="98" t="s">
        <v>56</v>
      </c>
      <c r="B37" s="73"/>
      <c r="C37" s="57">
        <v>435000</v>
      </c>
      <c r="D37" s="57">
        <v>435000</v>
      </c>
      <c r="E37" s="65" t="s">
        <v>188</v>
      </c>
    </row>
    <row r="38" spans="1:5" ht="13.5" customHeight="1">
      <c r="A38" s="98" t="s">
        <v>44</v>
      </c>
      <c r="B38" s="73"/>
      <c r="C38" s="57">
        <v>439400</v>
      </c>
      <c r="D38" s="57">
        <v>693300</v>
      </c>
      <c r="E38" s="65" t="s">
        <v>189</v>
      </c>
    </row>
    <row r="39" spans="1:5" ht="13.5" customHeight="1">
      <c r="A39" s="98" t="s">
        <v>45</v>
      </c>
      <c r="B39" s="73"/>
      <c r="C39" s="57">
        <v>3901170</v>
      </c>
      <c r="D39" s="57">
        <v>6036950</v>
      </c>
      <c r="E39" s="65" t="s">
        <v>190</v>
      </c>
    </row>
    <row r="40" spans="1:5" ht="13.5" customHeight="1">
      <c r="A40" s="98" t="s">
        <v>46</v>
      </c>
      <c r="B40" s="73"/>
      <c r="C40" s="57">
        <v>0</v>
      </c>
      <c r="D40" s="57">
        <v>58500</v>
      </c>
      <c r="E40" s="65"/>
    </row>
    <row r="41" spans="1:5" ht="13.5" customHeight="1">
      <c r="A41" s="98" t="s">
        <v>47</v>
      </c>
      <c r="B41" s="73"/>
      <c r="C41" s="57">
        <v>260140</v>
      </c>
      <c r="D41" s="57">
        <v>501880</v>
      </c>
      <c r="E41" s="80" t="s">
        <v>191</v>
      </c>
    </row>
    <row r="42" spans="1:5" ht="13.5" customHeight="1">
      <c r="A42" s="98" t="s">
        <v>48</v>
      </c>
      <c r="B42" s="73"/>
      <c r="C42" s="57">
        <v>911550</v>
      </c>
      <c r="D42" s="57">
        <v>1392600</v>
      </c>
      <c r="E42" s="65" t="s">
        <v>192</v>
      </c>
    </row>
    <row r="43" spans="1:5" ht="13.5" customHeight="1">
      <c r="A43" s="98" t="s">
        <v>49</v>
      </c>
      <c r="B43" s="73"/>
      <c r="C43" s="57">
        <v>1208140</v>
      </c>
      <c r="D43" s="57">
        <v>1493510</v>
      </c>
      <c r="E43" s="65" t="s">
        <v>193</v>
      </c>
    </row>
    <row r="44" spans="1:5" ht="13.5" customHeight="1">
      <c r="A44" s="98" t="s">
        <v>50</v>
      </c>
      <c r="B44" s="73"/>
      <c r="C44" s="57">
        <v>0</v>
      </c>
      <c r="D44" s="57">
        <v>48000</v>
      </c>
      <c r="E44" s="80"/>
    </row>
    <row r="45" spans="1:5" ht="13.5" customHeight="1">
      <c r="A45" s="98" t="s">
        <v>165</v>
      </c>
      <c r="B45" s="73"/>
      <c r="C45" s="57">
        <v>-21400</v>
      </c>
      <c r="D45" s="57">
        <v>-21400</v>
      </c>
      <c r="E45" s="65"/>
    </row>
    <row r="46" spans="1:5" ht="13.5" customHeight="1">
      <c r="A46" s="98" t="s">
        <v>51</v>
      </c>
      <c r="B46" s="73"/>
      <c r="C46" s="57">
        <v>579650</v>
      </c>
      <c r="D46" s="57">
        <v>1171300</v>
      </c>
      <c r="E46" s="80" t="s">
        <v>194</v>
      </c>
    </row>
    <row r="47" spans="1:5" ht="13.5" customHeight="1">
      <c r="A47" s="98" t="s">
        <v>166</v>
      </c>
      <c r="B47" s="73"/>
      <c r="C47" s="57">
        <v>2098000</v>
      </c>
      <c r="D47" s="57">
        <v>2098000</v>
      </c>
      <c r="E47" s="65" t="s">
        <v>195</v>
      </c>
    </row>
    <row r="48" spans="1:5" ht="13.5" customHeight="1">
      <c r="A48" s="98" t="s">
        <v>52</v>
      </c>
      <c r="B48" s="73"/>
      <c r="C48" s="57">
        <v>1276200</v>
      </c>
      <c r="D48" s="57">
        <v>1685200</v>
      </c>
      <c r="E48" s="65" t="s">
        <v>196</v>
      </c>
    </row>
    <row r="49" spans="1:5" ht="13.5" customHeight="1">
      <c r="A49" s="98" t="s">
        <v>197</v>
      </c>
      <c r="B49" s="73"/>
      <c r="C49" s="57">
        <v>2350000</v>
      </c>
      <c r="D49" s="57"/>
      <c r="E49" s="65" t="s">
        <v>198</v>
      </c>
    </row>
    <row r="50" spans="1:5" ht="13.5" customHeight="1">
      <c r="A50" s="101" t="s">
        <v>199</v>
      </c>
      <c r="B50" s="76"/>
      <c r="C50" s="77">
        <f>SUM(C17:C49)</f>
        <v>51231000</v>
      </c>
      <c r="D50" s="77">
        <f>SUM(D17:D48)</f>
        <v>92523290</v>
      </c>
      <c r="E50" s="81"/>
    </row>
    <row r="51" spans="1:5" ht="13.5" customHeight="1">
      <c r="A51" s="102" t="s">
        <v>82</v>
      </c>
      <c r="B51" s="56">
        <v>0</v>
      </c>
      <c r="C51" s="54"/>
      <c r="D51" s="54"/>
      <c r="E51" s="81"/>
    </row>
    <row r="52" spans="1:5" ht="13.5" customHeight="1">
      <c r="A52" s="102" t="s">
        <v>83</v>
      </c>
      <c r="B52" s="97">
        <v>118369765</v>
      </c>
      <c r="C52" s="54"/>
      <c r="D52" s="54"/>
      <c r="E52" s="65"/>
    </row>
    <row r="53" spans="1:5" ht="13.5" customHeight="1">
      <c r="A53" s="102" t="s">
        <v>84</v>
      </c>
      <c r="B53" s="55"/>
      <c r="C53" s="57">
        <v>132075115</v>
      </c>
      <c r="D53" s="56"/>
      <c r="E53" s="103"/>
    </row>
    <row r="54" spans="1:5" ht="13.5" customHeight="1">
      <c r="A54" s="102" t="s">
        <v>85</v>
      </c>
      <c r="B54" s="54"/>
      <c r="C54" s="42"/>
      <c r="D54" s="54"/>
      <c r="E54" s="104"/>
    </row>
    <row r="55" spans="1:5" ht="13.5" customHeight="1">
      <c r="A55" s="102" t="s">
        <v>200</v>
      </c>
      <c r="B55" s="54"/>
      <c r="C55" s="42">
        <v>70907</v>
      </c>
      <c r="D55" s="54"/>
      <c r="E55" s="104"/>
    </row>
    <row r="56" spans="1:5" ht="13.5" customHeight="1">
      <c r="A56" s="102" t="s">
        <v>201</v>
      </c>
      <c r="B56" s="56">
        <v>1349000</v>
      </c>
      <c r="C56" s="42">
        <v>645000</v>
      </c>
      <c r="D56" s="54"/>
      <c r="E56" s="81" t="s">
        <v>202</v>
      </c>
    </row>
    <row r="57" spans="1:5" ht="13.5" customHeight="1" thickBot="1">
      <c r="A57" s="105"/>
      <c r="B57" s="106">
        <f>SUM(B16:B56)</f>
        <v>184022022</v>
      </c>
      <c r="C57" s="106">
        <f>SUM(C50:C56)</f>
        <v>184022022</v>
      </c>
      <c r="D57" s="107"/>
      <c r="E57" s="108"/>
    </row>
  </sheetData>
  <mergeCells count="1">
    <mergeCell ref="C1:D1"/>
  </mergeCells>
  <phoneticPr fontId="1" type="noConversion"/>
  <pageMargins left="0.67" right="0.28000000000000003" top="0.4" bottom="0.17" header="0.2" footer="0.1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2"/>
  <sheetViews>
    <sheetView zoomScale="150" zoomScaleNormal="150" workbookViewId="0">
      <selection activeCell="F8" sqref="F8"/>
    </sheetView>
  </sheetViews>
  <sheetFormatPr defaultRowHeight="16.5"/>
  <cols>
    <col min="4" max="4" width="8.875" customWidth="1"/>
    <col min="5" max="5" width="9.875" customWidth="1"/>
  </cols>
  <sheetData>
    <row r="1" spans="1:9" ht="17.25" thickBot="1"/>
    <row r="2" spans="1:9" ht="20.25" customHeight="1">
      <c r="A2" s="41" t="s">
        <v>97</v>
      </c>
      <c r="B2" s="8" t="s">
        <v>61</v>
      </c>
      <c r="C2" s="8" t="s">
        <v>62</v>
      </c>
      <c r="D2" s="8" t="s">
        <v>63</v>
      </c>
      <c r="E2" s="9" t="s">
        <v>64</v>
      </c>
      <c r="F2" s="41" t="s">
        <v>108</v>
      </c>
      <c r="G2" s="154">
        <v>119896942</v>
      </c>
      <c r="H2" s="155"/>
      <c r="I2" s="10" t="s">
        <v>65</v>
      </c>
    </row>
    <row r="3" spans="1:9" ht="23.25" customHeight="1">
      <c r="A3" s="11" t="s">
        <v>98</v>
      </c>
      <c r="B3" s="12">
        <v>10000</v>
      </c>
      <c r="C3" s="13"/>
      <c r="D3" s="12">
        <v>30901618</v>
      </c>
      <c r="E3" s="16"/>
      <c r="F3" s="11" t="s">
        <v>66</v>
      </c>
      <c r="G3" s="156">
        <v>207969581</v>
      </c>
      <c r="H3" s="157"/>
      <c r="I3" s="158" t="s">
        <v>67</v>
      </c>
    </row>
    <row r="4" spans="1:9" ht="20.25" customHeight="1">
      <c r="A4" s="11" t="s">
        <v>99</v>
      </c>
      <c r="B4" s="14">
        <v>635000</v>
      </c>
      <c r="C4" s="14">
        <v>1349000</v>
      </c>
      <c r="D4" s="15">
        <v>76236375</v>
      </c>
      <c r="E4" s="133" t="s">
        <v>250</v>
      </c>
      <c r="F4" s="11"/>
      <c r="G4" s="156"/>
      <c r="H4" s="157"/>
      <c r="I4" s="158"/>
    </row>
    <row r="5" spans="1:9" ht="21.75" customHeight="1" thickBot="1">
      <c r="A5" s="17" t="s">
        <v>100</v>
      </c>
      <c r="B5" s="159">
        <v>2927000</v>
      </c>
      <c r="C5" s="159"/>
      <c r="D5" s="18"/>
      <c r="E5" s="19"/>
      <c r="F5" s="17" t="s">
        <v>68</v>
      </c>
      <c r="G5" s="160">
        <v>132075115</v>
      </c>
      <c r="H5" s="161"/>
      <c r="I5" s="20" t="s">
        <v>69</v>
      </c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11" spans="1:9">
      <c r="A11" s="30" t="s">
        <v>82</v>
      </c>
      <c r="B11" s="23">
        <v>70000</v>
      </c>
      <c r="C11" s="26"/>
      <c r="D11" s="26"/>
      <c r="E11" s="3"/>
    </row>
    <row r="12" spans="1:9">
      <c r="A12" s="30" t="s">
        <v>83</v>
      </c>
      <c r="B12" s="23">
        <v>74435154</v>
      </c>
      <c r="C12" s="26"/>
      <c r="D12" s="26"/>
      <c r="E12" s="4"/>
    </row>
    <row r="13" spans="1:9">
      <c r="A13" s="30" t="s">
        <v>84</v>
      </c>
      <c r="B13" s="29"/>
      <c r="C13" s="27">
        <v>30000</v>
      </c>
      <c r="D13" s="28"/>
      <c r="E13" s="5"/>
    </row>
    <row r="14" spans="1:9">
      <c r="A14" s="30" t="s">
        <v>85</v>
      </c>
      <c r="B14" s="23"/>
      <c r="D14" s="26"/>
      <c r="E14" s="6"/>
    </row>
    <row r="15" spans="1:9">
      <c r="A15" s="30" t="s">
        <v>90</v>
      </c>
      <c r="B15" s="26"/>
      <c r="C15" s="26">
        <v>4000000</v>
      </c>
      <c r="D15" s="26">
        <v>8000000</v>
      </c>
      <c r="E15" s="2"/>
    </row>
    <row r="16" spans="1:9">
      <c r="A16" s="30" t="s">
        <v>88</v>
      </c>
      <c r="B16" s="26"/>
      <c r="C16" s="26">
        <v>100000</v>
      </c>
      <c r="D16" s="26"/>
      <c r="E16" s="2"/>
    </row>
    <row r="17" spans="1:5">
      <c r="A17" s="30"/>
      <c r="B17" s="26">
        <v>275000</v>
      </c>
      <c r="C17" s="26"/>
      <c r="D17" s="26"/>
      <c r="E17" s="2"/>
    </row>
    <row r="18" spans="1:5">
      <c r="A18" s="34"/>
      <c r="B18" s="35" t="e">
        <f>SUM(#REF!)</f>
        <v>#REF!</v>
      </c>
      <c r="C18" s="35">
        <f>SUM(C10:C17)</f>
        <v>4130000</v>
      </c>
      <c r="D18" s="36"/>
      <c r="E18" s="37"/>
    </row>
    <row r="19" spans="1:5">
      <c r="A19" s="31" t="s">
        <v>86</v>
      </c>
      <c r="E19" s="3"/>
    </row>
    <row r="20" spans="1:5">
      <c r="A20" s="31" t="s">
        <v>87</v>
      </c>
      <c r="E20" s="33"/>
    </row>
    <row r="21" spans="1:5">
      <c r="A21" s="31" t="s">
        <v>89</v>
      </c>
      <c r="B21" s="22">
        <v>50305992</v>
      </c>
      <c r="C21" s="22"/>
      <c r="E21" s="3" t="s">
        <v>91</v>
      </c>
    </row>
    <row r="22" spans="1:5">
      <c r="A22" s="31" t="s">
        <v>92</v>
      </c>
      <c r="B22" s="22"/>
      <c r="C22" s="22"/>
      <c r="D22" s="24">
        <v>84499470</v>
      </c>
      <c r="E22" s="3"/>
    </row>
  </sheetData>
  <mergeCells count="6">
    <mergeCell ref="G2:H2"/>
    <mergeCell ref="G3:H3"/>
    <mergeCell ref="I3:I4"/>
    <mergeCell ref="G4:H4"/>
    <mergeCell ref="B5:C5"/>
    <mergeCell ref="G5:H5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2" sqref="A2:E17"/>
    </sheetView>
  </sheetViews>
  <sheetFormatPr defaultRowHeight="16.5"/>
  <cols>
    <col min="1" max="1" width="7.25" customWidth="1"/>
    <col min="2" max="2" width="4.5" customWidth="1"/>
    <col min="3" max="3" width="12.625" customWidth="1"/>
    <col min="4" max="5" width="12.5" customWidth="1"/>
  </cols>
  <sheetData>
    <row r="1" spans="1:5" ht="17.25" thickBot="1"/>
    <row r="2" spans="1:5" ht="15.75" customHeight="1">
      <c r="A2" s="43"/>
      <c r="B2" s="44"/>
      <c r="C2" s="44" t="s">
        <v>206</v>
      </c>
      <c r="D2" s="44" t="s">
        <v>207</v>
      </c>
      <c r="E2" s="121" t="s">
        <v>211</v>
      </c>
    </row>
    <row r="3" spans="1:5" ht="15.75" customHeight="1">
      <c r="A3" s="68" t="s">
        <v>122</v>
      </c>
      <c r="B3" s="46" t="s">
        <v>57</v>
      </c>
      <c r="C3" s="46" t="s">
        <v>71</v>
      </c>
      <c r="D3" s="118" t="s">
        <v>72</v>
      </c>
      <c r="E3" s="49" t="s">
        <v>79</v>
      </c>
    </row>
    <row r="4" spans="1:5" ht="15.75" customHeight="1">
      <c r="A4" s="89">
        <v>41700</v>
      </c>
      <c r="B4" s="47" t="s">
        <v>58</v>
      </c>
      <c r="C4" s="47" t="s">
        <v>111</v>
      </c>
      <c r="D4" s="119" t="s">
        <v>106</v>
      </c>
      <c r="E4" s="50" t="s">
        <v>115</v>
      </c>
    </row>
    <row r="5" spans="1:5" ht="15.75" customHeight="1">
      <c r="A5" s="69"/>
      <c r="B5" s="47" t="s">
        <v>59</v>
      </c>
      <c r="C5" s="47" t="s">
        <v>214</v>
      </c>
      <c r="D5" s="119" t="s">
        <v>73</v>
      </c>
      <c r="E5" s="50" t="s">
        <v>103</v>
      </c>
    </row>
    <row r="6" spans="1:5" ht="15.75" customHeight="1">
      <c r="A6" s="68" t="s">
        <v>123</v>
      </c>
      <c r="B6" s="46" t="s">
        <v>57</v>
      </c>
      <c r="C6" s="46" t="s">
        <v>107</v>
      </c>
      <c r="D6" s="118" t="s">
        <v>112</v>
      </c>
      <c r="E6" s="49" t="s">
        <v>76</v>
      </c>
    </row>
    <row r="7" spans="1:5" ht="15.75" customHeight="1">
      <c r="A7" s="89">
        <v>41707</v>
      </c>
      <c r="B7" s="47" t="s">
        <v>58</v>
      </c>
      <c r="C7" s="47" t="s">
        <v>208</v>
      </c>
      <c r="D7" s="119" t="s">
        <v>105</v>
      </c>
      <c r="E7" s="50" t="s">
        <v>78</v>
      </c>
    </row>
    <row r="8" spans="1:5" ht="15.75" customHeight="1">
      <c r="A8" s="69"/>
      <c r="B8" s="47" t="s">
        <v>59</v>
      </c>
      <c r="C8" s="47" t="s">
        <v>110</v>
      </c>
      <c r="D8" s="119" t="s">
        <v>102</v>
      </c>
      <c r="E8" s="50" t="s">
        <v>212</v>
      </c>
    </row>
    <row r="9" spans="1:5" ht="15.75" customHeight="1">
      <c r="A9" s="68" t="s">
        <v>124</v>
      </c>
      <c r="B9" s="46" t="s">
        <v>57</v>
      </c>
      <c r="C9" s="46" t="s">
        <v>72</v>
      </c>
      <c r="D9" s="118" t="s">
        <v>77</v>
      </c>
      <c r="E9" s="49" t="s">
        <v>74</v>
      </c>
    </row>
    <row r="10" spans="1:5" ht="15.75" customHeight="1">
      <c r="A10" s="89">
        <v>41714</v>
      </c>
      <c r="B10" s="47" t="s">
        <v>58</v>
      </c>
      <c r="C10" s="47" t="s">
        <v>93</v>
      </c>
      <c r="D10" s="119" t="s">
        <v>79</v>
      </c>
      <c r="E10" s="50" t="s">
        <v>126</v>
      </c>
    </row>
    <row r="11" spans="1:5" ht="15.75" customHeight="1">
      <c r="A11" s="122"/>
      <c r="B11" s="48" t="s">
        <v>59</v>
      </c>
      <c r="C11" s="48" t="s">
        <v>101</v>
      </c>
      <c r="D11" s="120" t="s">
        <v>95</v>
      </c>
      <c r="E11" s="51" t="s">
        <v>73</v>
      </c>
    </row>
    <row r="12" spans="1:5" ht="15.75" customHeight="1">
      <c r="A12" s="68" t="s">
        <v>125</v>
      </c>
      <c r="B12" s="46" t="s">
        <v>57</v>
      </c>
      <c r="C12" s="46" t="s">
        <v>103</v>
      </c>
      <c r="D12" s="118" t="s">
        <v>112</v>
      </c>
      <c r="E12" s="49" t="s">
        <v>107</v>
      </c>
    </row>
    <row r="13" spans="1:5" ht="15.75" customHeight="1">
      <c r="A13" s="89">
        <v>41721</v>
      </c>
      <c r="B13" s="47" t="s">
        <v>58</v>
      </c>
      <c r="C13" s="47" t="s">
        <v>111</v>
      </c>
      <c r="D13" s="119" t="s">
        <v>76</v>
      </c>
      <c r="E13" s="50" t="s">
        <v>208</v>
      </c>
    </row>
    <row r="14" spans="1:5" ht="15.75" customHeight="1">
      <c r="A14" s="122"/>
      <c r="B14" s="48" t="s">
        <v>210</v>
      </c>
      <c r="C14" s="48" t="s">
        <v>214</v>
      </c>
      <c r="D14" s="120" t="s">
        <v>94</v>
      </c>
      <c r="E14" s="51" t="s">
        <v>110</v>
      </c>
    </row>
    <row r="15" spans="1:5" ht="15.75" customHeight="1">
      <c r="A15" s="68" t="s">
        <v>209</v>
      </c>
      <c r="B15" s="46" t="s">
        <v>57</v>
      </c>
      <c r="C15" s="46" t="s">
        <v>95</v>
      </c>
      <c r="D15" s="118" t="s">
        <v>77</v>
      </c>
      <c r="E15" s="49" t="s">
        <v>74</v>
      </c>
    </row>
    <row r="16" spans="1:5" ht="15.75" customHeight="1">
      <c r="A16" s="89">
        <v>41728</v>
      </c>
      <c r="B16" s="47" t="s">
        <v>58</v>
      </c>
      <c r="C16" s="47" t="s">
        <v>115</v>
      </c>
      <c r="D16" s="119" t="s">
        <v>93</v>
      </c>
      <c r="E16" s="50" t="s">
        <v>105</v>
      </c>
    </row>
    <row r="17" spans="1:5" ht="15.75" customHeight="1" thickBot="1">
      <c r="A17" s="70"/>
      <c r="B17" s="52" t="s">
        <v>59</v>
      </c>
      <c r="C17" s="52" t="s">
        <v>101</v>
      </c>
      <c r="D17" s="123" t="s">
        <v>213</v>
      </c>
      <c r="E17" s="53" t="s">
        <v>102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15"/>
  <sheetViews>
    <sheetView workbookViewId="0">
      <selection activeCell="A3" sqref="A3:E15"/>
    </sheetView>
  </sheetViews>
  <sheetFormatPr defaultRowHeight="16.5"/>
  <cols>
    <col min="1" max="1" width="7.375" style="39" customWidth="1"/>
    <col min="2" max="2" width="4.5" style="39" customWidth="1"/>
    <col min="3" max="3" width="12.5" style="39" customWidth="1"/>
    <col min="4" max="4" width="11.625" style="39" customWidth="1"/>
    <col min="5" max="5" width="12.125" customWidth="1"/>
  </cols>
  <sheetData>
    <row r="2" spans="1:5" ht="17.25" thickBot="1"/>
    <row r="3" spans="1:5" ht="15" customHeight="1">
      <c r="A3" s="43" t="s">
        <v>70</v>
      </c>
      <c r="B3" s="44" t="s">
        <v>156</v>
      </c>
      <c r="C3" s="44" t="s">
        <v>118</v>
      </c>
      <c r="D3" s="44" t="s">
        <v>119</v>
      </c>
      <c r="E3" s="45" t="s">
        <v>120</v>
      </c>
    </row>
    <row r="4" spans="1:5" ht="15" customHeight="1">
      <c r="A4" s="68" t="s">
        <v>122</v>
      </c>
      <c r="B4" s="47" t="s">
        <v>57</v>
      </c>
      <c r="C4" s="46" t="s">
        <v>71</v>
      </c>
      <c r="D4" s="46" t="s">
        <v>72</v>
      </c>
      <c r="E4" s="49" t="s">
        <v>76</v>
      </c>
    </row>
    <row r="5" spans="1:5" ht="15" customHeight="1">
      <c r="A5" s="79">
        <v>41672</v>
      </c>
      <c r="B5" s="47" t="s">
        <v>58</v>
      </c>
      <c r="C5" s="47" t="s">
        <v>111</v>
      </c>
      <c r="D5" s="47" t="s">
        <v>106</v>
      </c>
      <c r="E5" s="50" t="s">
        <v>126</v>
      </c>
    </row>
    <row r="6" spans="1:5" ht="15" customHeight="1">
      <c r="A6" s="69"/>
      <c r="B6" s="47" t="s">
        <v>59</v>
      </c>
      <c r="C6" s="47" t="s">
        <v>159</v>
      </c>
      <c r="D6" s="47" t="s">
        <v>73</v>
      </c>
      <c r="E6" s="50" t="s">
        <v>102</v>
      </c>
    </row>
    <row r="7" spans="1:5" ht="15" customHeight="1">
      <c r="A7" s="68" t="s">
        <v>123</v>
      </c>
      <c r="B7" s="46" t="s">
        <v>57</v>
      </c>
      <c r="C7" s="46" t="s">
        <v>103</v>
      </c>
      <c r="D7" s="46" t="s">
        <v>112</v>
      </c>
      <c r="E7" s="49" t="s">
        <v>121</v>
      </c>
    </row>
    <row r="8" spans="1:5" ht="15" customHeight="1">
      <c r="A8" s="79">
        <v>41679</v>
      </c>
      <c r="B8" s="47" t="s">
        <v>58</v>
      </c>
      <c r="C8" s="47" t="s">
        <v>157</v>
      </c>
      <c r="D8" s="47" t="s">
        <v>93</v>
      </c>
      <c r="E8" s="50" t="s">
        <v>79</v>
      </c>
    </row>
    <row r="9" spans="1:5" ht="15" customHeight="1">
      <c r="A9" s="69"/>
      <c r="B9" s="47" t="s">
        <v>59</v>
      </c>
      <c r="C9" s="47" t="s">
        <v>110</v>
      </c>
      <c r="D9" s="47" t="s">
        <v>74</v>
      </c>
      <c r="E9" s="50" t="s">
        <v>95</v>
      </c>
    </row>
    <row r="10" spans="1:5" ht="15" customHeight="1">
      <c r="A10" s="68" t="s">
        <v>124</v>
      </c>
      <c r="B10" s="46" t="s">
        <v>57</v>
      </c>
      <c r="C10" s="46" t="s">
        <v>72</v>
      </c>
      <c r="D10" s="46" t="s">
        <v>95</v>
      </c>
      <c r="E10" s="49" t="s">
        <v>77</v>
      </c>
    </row>
    <row r="11" spans="1:5" ht="15" customHeight="1">
      <c r="A11" s="79">
        <v>41686</v>
      </c>
      <c r="B11" s="47" t="s">
        <v>58</v>
      </c>
      <c r="C11" s="47" t="s">
        <v>75</v>
      </c>
      <c r="D11" s="47" t="s">
        <v>79</v>
      </c>
      <c r="E11" s="50" t="s">
        <v>78</v>
      </c>
    </row>
    <row r="12" spans="1:5" ht="15" customHeight="1">
      <c r="A12" s="69"/>
      <c r="B12" s="47" t="s">
        <v>59</v>
      </c>
      <c r="C12" s="47" t="s">
        <v>101</v>
      </c>
      <c r="D12" s="47" t="s">
        <v>103</v>
      </c>
      <c r="E12" s="50" t="s">
        <v>110</v>
      </c>
    </row>
    <row r="13" spans="1:5" ht="15" customHeight="1">
      <c r="A13" s="68" t="s">
        <v>125</v>
      </c>
      <c r="B13" s="46" t="s">
        <v>57</v>
      </c>
      <c r="C13" s="46" t="s">
        <v>76</v>
      </c>
      <c r="D13" s="46" t="s">
        <v>94</v>
      </c>
      <c r="E13" s="49" t="s">
        <v>74</v>
      </c>
    </row>
    <row r="14" spans="1:5" ht="15" customHeight="1">
      <c r="A14" s="79">
        <v>41693</v>
      </c>
      <c r="B14" s="47" t="s">
        <v>58</v>
      </c>
      <c r="C14" s="47" t="s">
        <v>115</v>
      </c>
      <c r="D14" s="47" t="s">
        <v>80</v>
      </c>
      <c r="E14" s="50" t="s">
        <v>107</v>
      </c>
    </row>
    <row r="15" spans="1:5" ht="15" customHeight="1" thickBot="1">
      <c r="A15" s="70"/>
      <c r="B15" s="52" t="s">
        <v>59</v>
      </c>
      <c r="C15" s="52" t="s">
        <v>158</v>
      </c>
      <c r="D15" s="52" t="s">
        <v>102</v>
      </c>
      <c r="E15" s="53" t="s">
        <v>73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28"/>
  <sheetViews>
    <sheetView workbookViewId="0">
      <selection activeCell="A23" sqref="A23:B24"/>
    </sheetView>
  </sheetViews>
  <sheetFormatPr defaultRowHeight="16.5"/>
  <cols>
    <col min="1" max="1" width="13.125" style="21" customWidth="1"/>
    <col min="2" max="2" width="9.25" customWidth="1"/>
    <col min="3" max="3" width="35.125" customWidth="1"/>
  </cols>
  <sheetData>
    <row r="1" spans="1:3" ht="15.75" customHeight="1">
      <c r="A1" s="74" t="s">
        <v>30</v>
      </c>
      <c r="B1" s="75">
        <v>965000</v>
      </c>
      <c r="C1" s="71" t="s">
        <v>145</v>
      </c>
    </row>
    <row r="2" spans="1:3">
      <c r="A2" s="74" t="s">
        <v>31</v>
      </c>
      <c r="B2" s="75">
        <v>231580</v>
      </c>
      <c r="C2" s="63" t="s">
        <v>146</v>
      </c>
    </row>
    <row r="3" spans="1:3" ht="27.75" customHeight="1">
      <c r="A3" s="74" t="s">
        <v>32</v>
      </c>
      <c r="B3" s="75">
        <v>3084340</v>
      </c>
      <c r="C3" s="71" t="s">
        <v>147</v>
      </c>
    </row>
    <row r="4" spans="1:3">
      <c r="A4" s="74" t="s">
        <v>134</v>
      </c>
      <c r="B4" s="75">
        <v>2539920</v>
      </c>
      <c r="C4" s="63" t="s">
        <v>148</v>
      </c>
    </row>
    <row r="5" spans="1:3">
      <c r="A5" s="74" t="s">
        <v>28</v>
      </c>
      <c r="B5" s="75">
        <v>2238100</v>
      </c>
      <c r="C5" s="63" t="s">
        <v>143</v>
      </c>
    </row>
    <row r="6" spans="1:3">
      <c r="A6" s="74" t="s">
        <v>133</v>
      </c>
      <c r="B6" s="75">
        <v>1000000</v>
      </c>
      <c r="C6" s="71"/>
    </row>
    <row r="7" spans="1:3">
      <c r="A7" s="74" t="s">
        <v>34</v>
      </c>
      <c r="B7" s="75">
        <v>1200000</v>
      </c>
      <c r="C7" s="63"/>
    </row>
    <row r="8" spans="1:3">
      <c r="A8" s="74" t="s">
        <v>35</v>
      </c>
      <c r="B8" s="75">
        <v>1400000</v>
      </c>
      <c r="C8" s="63"/>
    </row>
    <row r="9" spans="1:3">
      <c r="A9" s="74" t="s">
        <v>36</v>
      </c>
      <c r="B9" s="75">
        <v>600000</v>
      </c>
      <c r="C9" s="63"/>
    </row>
    <row r="10" spans="1:3">
      <c r="A10" s="74" t="s">
        <v>37</v>
      </c>
      <c r="B10" s="75">
        <v>6963820</v>
      </c>
      <c r="C10" s="63"/>
    </row>
    <row r="11" spans="1:3">
      <c r="A11" s="74" t="s">
        <v>38</v>
      </c>
      <c r="B11" s="75">
        <v>110000</v>
      </c>
      <c r="C11" s="63"/>
    </row>
    <row r="12" spans="1:3">
      <c r="A12" s="74" t="s">
        <v>81</v>
      </c>
      <c r="B12" s="75">
        <v>1292070</v>
      </c>
      <c r="C12" s="63" t="s">
        <v>149</v>
      </c>
    </row>
    <row r="13" spans="1:3">
      <c r="A13" s="74" t="s">
        <v>39</v>
      </c>
      <c r="B13" s="75">
        <v>8605000</v>
      </c>
      <c r="C13" s="63" t="s">
        <v>135</v>
      </c>
    </row>
    <row r="14" spans="1:3">
      <c r="A14" s="74" t="s">
        <v>40</v>
      </c>
      <c r="B14" s="75">
        <v>300000</v>
      </c>
      <c r="C14" s="63" t="s">
        <v>136</v>
      </c>
    </row>
    <row r="15" spans="1:3" ht="28.5" customHeight="1">
      <c r="A15" s="74" t="s">
        <v>41</v>
      </c>
      <c r="B15" s="75">
        <v>570000</v>
      </c>
      <c r="C15" s="71" t="s">
        <v>150</v>
      </c>
    </row>
    <row r="16" spans="1:3">
      <c r="A16" s="74" t="s">
        <v>42</v>
      </c>
      <c r="B16" s="75">
        <v>4772131</v>
      </c>
      <c r="C16" s="63" t="s">
        <v>117</v>
      </c>
    </row>
    <row r="17" spans="1:3">
      <c r="A17" s="74" t="s">
        <v>155</v>
      </c>
      <c r="B17" s="75">
        <v>2340339</v>
      </c>
      <c r="C17" s="63" t="s">
        <v>117</v>
      </c>
    </row>
    <row r="18" spans="1:3">
      <c r="A18" s="74" t="s">
        <v>154</v>
      </c>
      <c r="B18" s="75">
        <v>800000</v>
      </c>
      <c r="C18" s="71" t="s">
        <v>117</v>
      </c>
    </row>
    <row r="19" spans="1:3">
      <c r="A19" s="74" t="s">
        <v>55</v>
      </c>
      <c r="B19" s="75">
        <v>125000</v>
      </c>
      <c r="C19" s="63" t="s">
        <v>151</v>
      </c>
    </row>
    <row r="20" spans="1:3" ht="18">
      <c r="A20" s="74" t="s">
        <v>44</v>
      </c>
      <c r="B20" s="75">
        <v>253900</v>
      </c>
      <c r="C20" s="64" t="s">
        <v>152</v>
      </c>
    </row>
    <row r="21" spans="1:3">
      <c r="A21" s="74" t="s">
        <v>45</v>
      </c>
      <c r="B21" s="75">
        <v>2135780</v>
      </c>
      <c r="C21" s="63" t="s">
        <v>137</v>
      </c>
    </row>
    <row r="22" spans="1:3">
      <c r="A22" s="74" t="s">
        <v>46</v>
      </c>
      <c r="B22" s="75">
        <v>58500</v>
      </c>
      <c r="C22" s="63" t="s">
        <v>153</v>
      </c>
    </row>
    <row r="23" spans="1:3">
      <c r="A23" s="74" t="s">
        <v>47</v>
      </c>
      <c r="B23" s="75">
        <v>241740</v>
      </c>
      <c r="C23" s="63" t="s">
        <v>138</v>
      </c>
    </row>
    <row r="24" spans="1:3">
      <c r="A24" s="74" t="s">
        <v>48</v>
      </c>
      <c r="B24" s="75">
        <v>481050</v>
      </c>
      <c r="C24" s="63" t="s">
        <v>140</v>
      </c>
    </row>
    <row r="25" spans="1:3">
      <c r="A25" s="74" t="s">
        <v>49</v>
      </c>
      <c r="B25" s="75">
        <v>285370</v>
      </c>
      <c r="C25" s="63" t="s">
        <v>139</v>
      </c>
    </row>
    <row r="26" spans="1:3">
      <c r="A26" s="74" t="s">
        <v>50</v>
      </c>
      <c r="B26" s="75">
        <v>48000</v>
      </c>
      <c r="C26" s="63" t="s">
        <v>144</v>
      </c>
    </row>
    <row r="27" spans="1:3">
      <c r="A27" s="74" t="s">
        <v>51</v>
      </c>
      <c r="B27" s="75">
        <v>591650</v>
      </c>
      <c r="C27" s="63" t="s">
        <v>141</v>
      </c>
    </row>
    <row r="28" spans="1:3">
      <c r="A28" s="74" t="s">
        <v>52</v>
      </c>
      <c r="B28" s="75">
        <v>409000</v>
      </c>
      <c r="C28" s="54" t="s">
        <v>142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주보</vt:lpstr>
      <vt:lpstr>합계잔액</vt:lpstr>
      <vt:lpstr>사목회</vt:lpstr>
      <vt:lpstr>Sheet1</vt:lpstr>
      <vt:lpstr>참고</vt:lpstr>
      <vt:lpstr>Sheet2</vt:lpstr>
      <vt:lpstr>Sheet3</vt:lpstr>
    </vt:vector>
  </TitlesOfParts>
  <Company>bbb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a</cp:lastModifiedBy>
  <cp:lastPrinted>2014-03-04T04:14:47Z</cp:lastPrinted>
  <dcterms:created xsi:type="dcterms:W3CDTF">2011-02-02T00:54:59Z</dcterms:created>
  <dcterms:modified xsi:type="dcterms:W3CDTF">2014-03-04T04:45:04Z</dcterms:modified>
</cp:coreProperties>
</file>