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8135" windowHeight="11760"/>
  </bookViews>
  <sheets>
    <sheet name="주보" sheetId="2" r:id="rId1"/>
    <sheet name="합계잔액" sheetId="1" r:id="rId2"/>
    <sheet name="수지" sheetId="3" r:id="rId3"/>
    <sheet name="사목회" sheetId="6" r:id="rId4"/>
    <sheet name="Sheet1" sheetId="4" r:id="rId5"/>
    <sheet name="참고" sheetId="5" r:id="rId6"/>
    <sheet name="Sheet2" sheetId="7" r:id="rId7"/>
    <sheet name="Sheet3" sheetId="8" r:id="rId8"/>
  </sheets>
  <externalReferences>
    <externalReference r:id="rId9"/>
  </externalReferences>
  <calcPr calcId="124519"/>
</workbook>
</file>

<file path=xl/calcChain.xml><?xml version="1.0" encoding="utf-8"?>
<calcChain xmlns="http://schemas.openxmlformats.org/spreadsheetml/2006/main">
  <c r="B8" i="2"/>
  <c r="E17"/>
  <c r="D58" i="3"/>
  <c r="B58"/>
  <c r="D17"/>
  <c r="C17"/>
  <c r="B65" l="1"/>
  <c r="C65"/>
  <c r="C22" i="4" l="1"/>
  <c r="B22"/>
  <c r="D12" i="6"/>
  <c r="D45"/>
  <c r="C45"/>
  <c r="C53" s="1"/>
  <c r="B12"/>
  <c r="B53"/>
</calcChain>
</file>

<file path=xl/comments1.xml><?xml version="1.0" encoding="utf-8"?>
<comments xmlns="http://schemas.openxmlformats.org/spreadsheetml/2006/main">
  <authors>
    <author>sss</author>
  </authors>
  <commentList>
    <comment ref="A63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시설기금</t>
        </r>
      </text>
    </comment>
  </commentList>
</comments>
</file>

<file path=xl/comments2.xml><?xml version="1.0" encoding="utf-8"?>
<comments xmlns="http://schemas.openxmlformats.org/spreadsheetml/2006/main">
  <authors>
    <author>sss</author>
  </authors>
  <commentList>
    <comment ref="A50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시설기금</t>
        </r>
      </text>
    </comment>
  </commentList>
</comments>
</file>

<file path=xl/comments3.xml><?xml version="1.0" encoding="utf-8"?>
<comments xmlns="http://schemas.openxmlformats.org/spreadsheetml/2006/main">
  <authors>
    <author>sss</author>
  </authors>
  <commentList>
    <comment ref="A19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시설기금</t>
        </r>
      </text>
    </comment>
  </commentList>
</comments>
</file>

<file path=xl/sharedStrings.xml><?xml version="1.0" encoding="utf-8"?>
<sst xmlns="http://schemas.openxmlformats.org/spreadsheetml/2006/main" count="525" uniqueCount="317">
  <si>
    <t>차변</t>
  </si>
  <si>
    <t>과목</t>
  </si>
  <si>
    <t>대변</t>
  </si>
  <si>
    <t>잔액</t>
  </si>
  <si>
    <t>합계</t>
  </si>
  <si>
    <t>금월</t>
  </si>
  <si>
    <t>자산계정</t>
  </si>
  <si>
    <t xml:space="preserve">    현금</t>
  </si>
  <si>
    <t xml:space="preserve">    보통예금</t>
  </si>
  <si>
    <t xml:space="preserve">    정기예금</t>
  </si>
  <si>
    <t xml:space="preserve">    정기적금</t>
  </si>
  <si>
    <t xml:space="preserve">    기타예금</t>
  </si>
  <si>
    <t xml:space="preserve">    특별예금</t>
  </si>
  <si>
    <t xml:space="preserve">    출자금</t>
  </si>
  <si>
    <t xml:space="preserve">    퇴직전환금</t>
  </si>
  <si>
    <t xml:space="preserve">    차량운반구</t>
  </si>
  <si>
    <t>부채계정</t>
  </si>
  <si>
    <t xml:space="preserve">    예수금</t>
  </si>
  <si>
    <t xml:space="preserve">    퇴직급여충당금</t>
  </si>
  <si>
    <t>자본계정</t>
  </si>
  <si>
    <t xml:space="preserve">    기본금</t>
  </si>
  <si>
    <t xml:space="preserve">    차기이월금</t>
  </si>
  <si>
    <t>수입계정</t>
  </si>
  <si>
    <t xml:space="preserve">    교무금</t>
  </si>
  <si>
    <t xml:space="preserve">    주일헌금</t>
  </si>
  <si>
    <t xml:space="preserve">    감사헌금</t>
  </si>
  <si>
    <t xml:space="preserve">    기타헌금</t>
  </si>
  <si>
    <t xml:space="preserve">    사회복지후원금</t>
  </si>
  <si>
    <t xml:space="preserve">    기타후원금</t>
  </si>
  <si>
    <t xml:space="preserve">    특별헌금</t>
  </si>
  <si>
    <t xml:space="preserve">    기타기부금</t>
  </si>
  <si>
    <t>비용계정</t>
  </si>
  <si>
    <t xml:space="preserve">    제전비</t>
  </si>
  <si>
    <t xml:space="preserve">    전교비</t>
  </si>
  <si>
    <t xml:space="preserve">    단체보조비</t>
  </si>
  <si>
    <t xml:space="preserve">    주일학교운영비</t>
  </si>
  <si>
    <t xml:space="preserve">    교구납부금</t>
  </si>
  <si>
    <t xml:space="preserve">    사제생활비</t>
  </si>
  <si>
    <t xml:space="preserve">    사제성무활동비</t>
  </si>
  <si>
    <t xml:space="preserve">    수녀생활비</t>
  </si>
  <si>
    <t xml:space="preserve">    수녀성무활동비</t>
  </si>
  <si>
    <t xml:space="preserve">    사제특별지원비</t>
  </si>
  <si>
    <t xml:space="preserve">    수녀특별지원비</t>
  </si>
  <si>
    <t xml:space="preserve">    성소개발비</t>
  </si>
  <si>
    <t xml:space="preserve">    신학생후원비</t>
  </si>
  <si>
    <t xml:space="preserve">    자선찬조비</t>
  </si>
  <si>
    <t xml:space="preserve">    교구및본당행사비</t>
  </si>
  <si>
    <t xml:space="preserve">    급여</t>
  </si>
  <si>
    <t xml:space="preserve">    수당</t>
  </si>
  <si>
    <t xml:space="preserve">    소모품비</t>
  </si>
  <si>
    <t xml:space="preserve">    수도광열비</t>
  </si>
  <si>
    <t xml:space="preserve">    차량비</t>
  </si>
  <si>
    <t xml:space="preserve">    임차료</t>
  </si>
  <si>
    <t xml:space="preserve">    용역비</t>
  </si>
  <si>
    <t xml:space="preserve">    통신비</t>
  </si>
  <si>
    <t xml:space="preserve">    세금과공과</t>
  </si>
  <si>
    <t xml:space="preserve">    복리후생비</t>
  </si>
  <si>
    <t xml:space="preserve">    시설비</t>
  </si>
  <si>
    <t xml:space="preserve">    잡지출</t>
  </si>
  <si>
    <t>합 계</t>
  </si>
  <si>
    <t xml:space="preserve">    이자수입</t>
  </si>
  <si>
    <t xml:space="preserve">    교육훈련비</t>
  </si>
  <si>
    <t xml:space="preserve">    기타성무지원비</t>
  </si>
  <si>
    <t xml:space="preserve">    상여수당</t>
  </si>
  <si>
    <t xml:space="preserve">    사무용품비</t>
  </si>
  <si>
    <t xml:space="preserve">    도서인쇄비</t>
  </si>
  <si>
    <t xml:space="preserve">    학비보조금</t>
  </si>
  <si>
    <t>해설</t>
  </si>
  <si>
    <t>1독서</t>
  </si>
  <si>
    <t>2독서</t>
  </si>
  <si>
    <t xml:space="preserve">    기타목적헌금</t>
  </si>
  <si>
    <t xml:space="preserve">    직원교육비</t>
  </si>
  <si>
    <t xml:space="preserve">    퇴직급여</t>
  </si>
  <si>
    <t>해설 : 권미광 엘리사벳</t>
  </si>
  <si>
    <t>수입</t>
    <phoneticPr fontId="3" type="noConversion"/>
  </si>
  <si>
    <t>지출</t>
    <phoneticPr fontId="3" type="noConversion"/>
  </si>
  <si>
    <t>잔액</t>
    <phoneticPr fontId="3" type="noConversion"/>
  </si>
  <si>
    <t>내    역</t>
    <phoneticPr fontId="3" type="noConversion"/>
  </si>
  <si>
    <t>특별예금</t>
    <phoneticPr fontId="3" type="noConversion"/>
  </si>
  <si>
    <t>퇴직적립금</t>
    <phoneticPr fontId="3" type="noConversion"/>
  </si>
  <si>
    <t>정기예금</t>
    <phoneticPr fontId="3" type="noConversion"/>
  </si>
  <si>
    <t>시설적립금</t>
    <phoneticPr fontId="3" type="noConversion"/>
  </si>
  <si>
    <t>장학기금</t>
    <phoneticPr fontId="3" type="noConversion"/>
  </si>
  <si>
    <t>정기적금</t>
    <phoneticPr fontId="3" type="noConversion"/>
  </si>
  <si>
    <t>성소개발비</t>
    <phoneticPr fontId="3" type="noConversion"/>
  </si>
  <si>
    <t>보통예금</t>
    <phoneticPr fontId="3" type="noConversion"/>
  </si>
  <si>
    <t>본당살림</t>
    <phoneticPr fontId="3" type="noConversion"/>
  </si>
  <si>
    <t>수입</t>
    <phoneticPr fontId="1" type="noConversion"/>
  </si>
  <si>
    <t>적     공</t>
    <phoneticPr fontId="3" type="noConversion"/>
  </si>
  <si>
    <t xml:space="preserve">기타예금 </t>
    <phoneticPr fontId="3" type="noConversion"/>
  </si>
  <si>
    <t>주차</t>
  </si>
  <si>
    <t>전례</t>
  </si>
  <si>
    <t>특전(19시)</t>
  </si>
  <si>
    <t>새벽(06시)</t>
  </si>
  <si>
    <t>교중(11시)</t>
  </si>
  <si>
    <t>1주</t>
  </si>
  <si>
    <t>장혜경 헬레나</t>
  </si>
  <si>
    <t>이명희 멜라니아</t>
  </si>
  <si>
    <t>김연화 데레사</t>
  </si>
  <si>
    <t>이재월 멜라니오</t>
  </si>
  <si>
    <t>노영철 다니엘</t>
  </si>
  <si>
    <t>윤미숙 카타리나</t>
  </si>
  <si>
    <t>이남일 요셉</t>
  </si>
  <si>
    <t>독서 : 서정문 베르나르도</t>
  </si>
  <si>
    <t>2주</t>
  </si>
  <si>
    <t>백지영 마리아</t>
  </si>
  <si>
    <t>안준홍 라파엘</t>
  </si>
  <si>
    <t>김정미 엘리나</t>
  </si>
  <si>
    <t>이지애 마르타</t>
  </si>
  <si>
    <t>조수자 라파엘라</t>
  </si>
  <si>
    <t>송미애 막달레나</t>
  </si>
  <si>
    <t>박강식 라파엘</t>
  </si>
  <si>
    <t>3주</t>
  </si>
  <si>
    <t>차명희 안나</t>
  </si>
  <si>
    <t>김종하 베드로</t>
  </si>
  <si>
    <t>권미광 엘리사벳</t>
  </si>
  <si>
    <t>4주</t>
  </si>
  <si>
    <t>이수진 안젤라</t>
  </si>
  <si>
    <t>심윤철 시몬</t>
  </si>
  <si>
    <t xml:space="preserve">    기부금</t>
  </si>
  <si>
    <t xml:space="preserve">    혼배,장례</t>
  </si>
  <si>
    <t xml:space="preserve">    신자피정교육비</t>
  </si>
  <si>
    <t xml:space="preserve">    수수료</t>
  </si>
  <si>
    <t>전월이월(현금)</t>
  </si>
  <si>
    <t>전월이월(예금)</t>
  </si>
  <si>
    <t>금월이월(현금)</t>
  </si>
  <si>
    <t>금월이월(예금)</t>
  </si>
  <si>
    <t>기타예금(적공)</t>
    <phoneticPr fontId="1" type="noConversion"/>
  </si>
  <si>
    <t>기타예금(장학기금)</t>
    <phoneticPr fontId="1" type="noConversion"/>
  </si>
  <si>
    <t>지출</t>
    <phoneticPr fontId="1" type="noConversion"/>
  </si>
  <si>
    <t>제전비</t>
    <phoneticPr fontId="1" type="noConversion"/>
  </si>
  <si>
    <t xml:space="preserve">    성소후원금</t>
  </si>
  <si>
    <t>누계</t>
    <phoneticPr fontId="1" type="noConversion"/>
  </si>
  <si>
    <t>유초등부68.3만/중고등부89만</t>
    <phoneticPr fontId="1" type="noConversion"/>
  </si>
  <si>
    <t>출자금</t>
    <phoneticPr fontId="1" type="noConversion"/>
  </si>
  <si>
    <t>정기예금(시설)</t>
    <phoneticPr fontId="1" type="noConversion"/>
  </si>
  <si>
    <t>정기적금(시설)</t>
    <phoneticPr fontId="3" type="noConversion"/>
  </si>
  <si>
    <t>2010년61,537,000/2011년 228,143,000중 149,680,000남음</t>
    <phoneticPr fontId="1" type="noConversion"/>
  </si>
  <si>
    <t>제대회34만/청년사목350만/청년복사단12.5만/청년봉사27만/청년성서32만/쌍투스17.3만/여성구역29.9만/글로리아9만/지휘자,반주자210만/청년예비자147.5만</t>
    <phoneticPr fontId="1" type="noConversion"/>
  </si>
  <si>
    <t>388건</t>
    <phoneticPr fontId="1" type="noConversion"/>
  </si>
  <si>
    <t>주님승천대축일~그리스도성체성혈대축일</t>
    <phoneticPr fontId="1" type="noConversion"/>
  </si>
  <si>
    <t>33건</t>
    <phoneticPr fontId="1" type="noConversion"/>
  </si>
  <si>
    <t>홍보주일2차,교황주일2차 헌금</t>
    <phoneticPr fontId="1" type="noConversion"/>
  </si>
  <si>
    <t>민족화해위한 특별헌금</t>
    <phoneticPr fontId="1" type="noConversion"/>
  </si>
  <si>
    <t>경상비 통장 이자</t>
    <phoneticPr fontId="1" type="noConversion"/>
  </si>
  <si>
    <t>제병</t>
    <phoneticPr fontId="1" type="noConversion"/>
  </si>
  <si>
    <t>토요반 성지순례, 길잡이, 주보, 커피</t>
    <phoneticPr fontId="1" type="noConversion"/>
  </si>
  <si>
    <t>홍보주일2차,교황주일2차 헌금 송금</t>
    <phoneticPr fontId="1" type="noConversion"/>
  </si>
  <si>
    <t>민족화해위한 특별헌금 송금</t>
    <phoneticPr fontId="1" type="noConversion"/>
  </si>
  <si>
    <t>사무장외2명</t>
    <phoneticPr fontId="1" type="noConversion"/>
  </si>
  <si>
    <t>프린터잉크</t>
    <phoneticPr fontId="1" type="noConversion"/>
  </si>
  <si>
    <t>우편봉투, 서류봉투</t>
    <phoneticPr fontId="1" type="noConversion"/>
  </si>
  <si>
    <t>기름걸레,전구,전기스위치,쓰레기봉투,화장지</t>
    <phoneticPr fontId="1" type="noConversion"/>
  </si>
  <si>
    <t>도시가스627,180/전기904,120</t>
    <phoneticPr fontId="1" type="noConversion"/>
  </si>
  <si>
    <t>수리비</t>
    <phoneticPr fontId="1" type="noConversion"/>
  </si>
  <si>
    <t>복사기렌탈,정수기렌탈</t>
    <phoneticPr fontId="1" type="noConversion"/>
  </si>
  <si>
    <t>엘리베이터유지보수,청소,전기안전,세콤</t>
    <phoneticPr fontId="1" type="noConversion"/>
  </si>
  <si>
    <t>전화요금, 인터넷, 케이블</t>
    <phoneticPr fontId="1" type="noConversion"/>
  </si>
  <si>
    <t>임감증명</t>
    <phoneticPr fontId="1" type="noConversion"/>
  </si>
  <si>
    <t>입간판 도로점용료</t>
    <phoneticPr fontId="1" type="noConversion"/>
  </si>
  <si>
    <t>건강,연금,고용</t>
    <phoneticPr fontId="1" type="noConversion"/>
  </si>
  <si>
    <t>성전계단 난간</t>
    <phoneticPr fontId="1" type="noConversion"/>
  </si>
  <si>
    <t>관리소품</t>
    <phoneticPr fontId="1" type="noConversion"/>
  </si>
  <si>
    <r>
      <rPr>
        <sz val="8"/>
        <rFont val="돋움"/>
        <family val="3"/>
        <charset val="129"/>
      </rPr>
      <t>과</t>
    </r>
    <r>
      <rPr>
        <sz val="8"/>
        <rFont val="Arial"/>
        <family val="2"/>
      </rPr>
      <t xml:space="preserve">   </t>
    </r>
    <r>
      <rPr>
        <sz val="8"/>
        <rFont val="돋움"/>
        <family val="3"/>
        <charset val="129"/>
      </rPr>
      <t>목</t>
    </r>
    <phoneticPr fontId="1" type="noConversion"/>
  </si>
  <si>
    <t>2,305,992(이자)  적금 만기 포함</t>
    <phoneticPr fontId="1" type="noConversion"/>
  </si>
  <si>
    <t>6월 수지보고</t>
    <phoneticPr fontId="1" type="noConversion"/>
  </si>
  <si>
    <t>곽미경 프란치스카</t>
  </si>
  <si>
    <t>유영일 프란치스코</t>
  </si>
  <si>
    <t>구경희 마리안나</t>
  </si>
  <si>
    <t>5주</t>
  </si>
  <si>
    <t>특별예금(퇴직)</t>
    <phoneticPr fontId="1" type="noConversion"/>
  </si>
  <si>
    <t>기타예금</t>
    <phoneticPr fontId="1" type="noConversion"/>
  </si>
  <si>
    <t>수입</t>
    <phoneticPr fontId="1" type="noConversion"/>
  </si>
  <si>
    <t>지출</t>
    <phoneticPr fontId="1" type="noConversion"/>
  </si>
  <si>
    <t>잔액</t>
    <phoneticPr fontId="1" type="noConversion"/>
  </si>
  <si>
    <t>내역</t>
    <phoneticPr fontId="1" type="noConversion"/>
  </si>
  <si>
    <t>특별예금</t>
    <phoneticPr fontId="1" type="noConversion"/>
  </si>
  <si>
    <t>퇴직적립금</t>
    <phoneticPr fontId="1" type="noConversion"/>
  </si>
  <si>
    <t>적공</t>
    <phoneticPr fontId="1" type="noConversion"/>
  </si>
  <si>
    <t>정기예금</t>
    <phoneticPr fontId="1" type="noConversion"/>
  </si>
  <si>
    <t>시설적립금</t>
    <phoneticPr fontId="1" type="noConversion"/>
  </si>
  <si>
    <t>장학기금</t>
    <phoneticPr fontId="1" type="noConversion"/>
  </si>
  <si>
    <t>정기적금</t>
    <phoneticPr fontId="1" type="noConversion"/>
  </si>
  <si>
    <t>성소개발비</t>
    <phoneticPr fontId="1" type="noConversion"/>
  </si>
  <si>
    <t>보통예금</t>
    <phoneticPr fontId="1" type="noConversion"/>
  </si>
  <si>
    <t>본당살림</t>
    <phoneticPr fontId="1" type="noConversion"/>
  </si>
  <si>
    <t>과목</t>
    <phoneticPr fontId="1" type="noConversion"/>
  </si>
  <si>
    <t>내    역</t>
    <phoneticPr fontId="1" type="noConversion"/>
  </si>
  <si>
    <t>지  출</t>
    <phoneticPr fontId="1" type="noConversion"/>
  </si>
  <si>
    <t>수입계</t>
    <phoneticPr fontId="1" type="noConversion"/>
  </si>
  <si>
    <t>지   출</t>
    <phoneticPr fontId="1" type="noConversion"/>
  </si>
  <si>
    <t>전교비</t>
    <phoneticPr fontId="1" type="noConversion"/>
  </si>
  <si>
    <t>사제생활비</t>
    <phoneticPr fontId="1" type="noConversion"/>
  </si>
  <si>
    <t>수녀생활비</t>
    <phoneticPr fontId="1" type="noConversion"/>
  </si>
  <si>
    <t>주일학교</t>
    <phoneticPr fontId="1" type="noConversion"/>
  </si>
  <si>
    <t>교구납부금</t>
    <phoneticPr fontId="1" type="noConversion"/>
  </si>
  <si>
    <t>단체보조비</t>
    <phoneticPr fontId="1" type="noConversion"/>
  </si>
  <si>
    <t>지출계</t>
    <phoneticPr fontId="1" type="noConversion"/>
  </si>
  <si>
    <t>급여</t>
    <phoneticPr fontId="1" type="noConversion"/>
  </si>
  <si>
    <t>교무금</t>
    <phoneticPr fontId="1" type="noConversion"/>
  </si>
  <si>
    <t>주일헌금</t>
    <phoneticPr fontId="1" type="noConversion"/>
  </si>
  <si>
    <t>감사헌금</t>
    <phoneticPr fontId="1" type="noConversion"/>
  </si>
  <si>
    <t xml:space="preserve">    기타수입</t>
  </si>
  <si>
    <t>기타예금(적공,장학)</t>
    <phoneticPr fontId="1" type="noConversion"/>
  </si>
  <si>
    <t>토(10시)</t>
  </si>
  <si>
    <t>오헌미 소피아</t>
  </si>
  <si>
    <t>조정희 데레사</t>
  </si>
  <si>
    <t xml:space="preserve">    회의비</t>
  </si>
  <si>
    <t>성모신심미사</t>
  </si>
  <si>
    <t>목- 저녁7시</t>
  </si>
  <si>
    <t>해설 : 고금애 아나스타샤</t>
  </si>
  <si>
    <t>독서 : 이명희 멜라니아</t>
  </si>
  <si>
    <t>김덕렬 베드로</t>
  </si>
  <si>
    <t xml:space="preserve">고금애 아나스타샤 </t>
  </si>
  <si>
    <t>서정문베르나르도</t>
  </si>
  <si>
    <t>한성익 스테파노</t>
  </si>
  <si>
    <t>홍영숙 안나</t>
  </si>
  <si>
    <t>신동운 베네딕도</t>
  </si>
  <si>
    <t xml:space="preserve">이지애 마르타 </t>
  </si>
  <si>
    <t xml:space="preserve">박강식 라파엘 </t>
  </si>
  <si>
    <t>고금애 아나스타샤</t>
  </si>
  <si>
    <t>성시간(10/6)</t>
  </si>
  <si>
    <r>
      <t xml:space="preserve">▣10월 </t>
    </r>
    <r>
      <rPr>
        <b/>
        <sz val="9"/>
        <color rgb="FF000000"/>
        <rFont val="HY강M"/>
        <family val="1"/>
        <charset val="129"/>
      </rPr>
      <t>주일 전례봉사 배정표</t>
    </r>
    <r>
      <rPr>
        <sz val="9"/>
        <color rgb="FF000000"/>
        <rFont val="HY강M"/>
        <family val="1"/>
        <charset val="129"/>
      </rPr>
      <t xml:space="preserve"> ▣</t>
    </r>
  </si>
  <si>
    <t>특별헌금</t>
    <phoneticPr fontId="1" type="noConversion"/>
  </si>
  <si>
    <t>평화방송,
통일기금</t>
    <phoneticPr fontId="1" type="noConversion"/>
  </si>
  <si>
    <t>평화방송1,644만/통일기금3,000만 남음</t>
    <phoneticPr fontId="1" type="noConversion"/>
  </si>
  <si>
    <r>
      <t xml:space="preserve">▣11월 </t>
    </r>
    <r>
      <rPr>
        <b/>
        <sz val="9"/>
        <color rgb="FF000000"/>
        <rFont val="HY강M"/>
        <family val="1"/>
        <charset val="129"/>
      </rPr>
      <t>주일 전례봉사 배정표</t>
    </r>
    <r>
      <rPr>
        <sz val="9"/>
        <color rgb="FF000000"/>
        <rFont val="HY강M"/>
        <family val="1"/>
        <charset val="129"/>
      </rPr>
      <t xml:space="preserve"> ▣</t>
    </r>
  </si>
  <si>
    <t xml:space="preserve">    사제교육비</t>
  </si>
  <si>
    <t>지출</t>
    <phoneticPr fontId="1" type="noConversion"/>
  </si>
  <si>
    <t>수입</t>
    <phoneticPr fontId="1" type="noConversion"/>
  </si>
  <si>
    <t>합계</t>
    <phoneticPr fontId="1" type="noConversion"/>
  </si>
  <si>
    <t>정기적금(시설)</t>
    <phoneticPr fontId="3" type="noConversion"/>
  </si>
  <si>
    <t>신학생10만</t>
    <phoneticPr fontId="1" type="noConversion"/>
  </si>
  <si>
    <t>사무장외3명</t>
    <phoneticPr fontId="1" type="noConversion"/>
  </si>
  <si>
    <t>복사기,정수기,</t>
    <phoneticPr fontId="1" type="noConversion"/>
  </si>
  <si>
    <t>엘리베이터,청소,전기안전,세콤</t>
    <phoneticPr fontId="1" type="noConversion"/>
  </si>
  <si>
    <t>전화요금, 케이블, 인터넷</t>
    <phoneticPr fontId="1" type="noConversion"/>
  </si>
  <si>
    <t>직원 건강,연금,고용,요앙 보험부담금</t>
    <phoneticPr fontId="1" type="noConversion"/>
  </si>
  <si>
    <t>과  목</t>
    <phoneticPr fontId="1" type="noConversion"/>
  </si>
  <si>
    <t>기타수입</t>
    <phoneticPr fontId="1" type="noConversion"/>
  </si>
  <si>
    <t>11월 수지보고서</t>
    <phoneticPr fontId="1" type="noConversion"/>
  </si>
  <si>
    <r>
      <t xml:space="preserve">       </t>
    </r>
    <r>
      <rPr>
        <sz val="7"/>
        <rFont val="돋움"/>
        <family val="3"/>
        <charset val="129"/>
      </rPr>
      <t>비품</t>
    </r>
    <phoneticPr fontId="1" type="noConversion"/>
  </si>
  <si>
    <t>비품</t>
    <phoneticPr fontId="1" type="noConversion"/>
  </si>
  <si>
    <t>407건</t>
    <phoneticPr fontId="1" type="noConversion"/>
  </si>
  <si>
    <t>연중32주일~대림1주일</t>
    <phoneticPr fontId="1" type="noConversion"/>
  </si>
  <si>
    <t>20건</t>
    <phoneticPr fontId="1" type="noConversion"/>
  </si>
  <si>
    <t>성소개발비(기타후원금항목으로)</t>
    <phoneticPr fontId="1" type="noConversion"/>
  </si>
  <si>
    <t>적공(4건)</t>
    <phoneticPr fontId="1" type="noConversion"/>
  </si>
  <si>
    <t>태국홍수와터기지진돕기176.9/평신도주일171.7</t>
    <phoneticPr fontId="1" type="noConversion"/>
  </si>
  <si>
    <t>성탄꽃봉헌(9건)</t>
    <phoneticPr fontId="1" type="noConversion"/>
  </si>
  <si>
    <t>교무금정산 차액</t>
    <phoneticPr fontId="1" type="noConversion"/>
  </si>
  <si>
    <t>주보, 예비자성지순례,교리서, 교우명패, 길잡이, 커피</t>
    <phoneticPr fontId="1" type="noConversion"/>
  </si>
  <si>
    <t>노인대학90만/제대회4만/쌍투스48만/청년성서모임97만/글로리아18만/청년전례17만/청년사목105만/전례단37만/지휘자반주자210만/청년봉사위드56만/여성구반장5만</t>
    <phoneticPr fontId="1" type="noConversion"/>
  </si>
  <si>
    <t>유초등부356.2만/중고등부134만</t>
    <phoneticPr fontId="1" type="noConversion"/>
  </si>
  <si>
    <t>사목봉사자연수비</t>
    <phoneticPr fontId="1" type="noConversion"/>
  </si>
  <si>
    <t>2010년61,537,000/2011년228,143,000중 49,680,000남음</t>
    <phoneticPr fontId="1" type="noConversion"/>
  </si>
  <si>
    <t>태국홍수와터기지진돕기,평신도주일 교구송금</t>
    <phoneticPr fontId="1" type="noConversion"/>
  </si>
  <si>
    <t>성소후원회 입금</t>
    <phoneticPr fontId="1" type="noConversion"/>
  </si>
  <si>
    <t>빈첸시오30만/가르멜모후수도원100만/장학금전달570만</t>
    <phoneticPr fontId="1" type="noConversion"/>
  </si>
  <si>
    <t>모나미볼펜,클립</t>
    <phoneticPr fontId="1" type="noConversion"/>
  </si>
  <si>
    <t>형광램프,우산비닐,쓰레기봉투,수녀원컴퓨터,화장지,팩스잉크등</t>
    <phoneticPr fontId="1" type="noConversion"/>
  </si>
  <si>
    <t>전기92.9만/도시가스110만</t>
    <phoneticPr fontId="1" type="noConversion"/>
  </si>
  <si>
    <t>가스안전검사</t>
    <phoneticPr fontId="1" type="noConversion"/>
  </si>
  <si>
    <t>관리소품/보일러수리/변기수리등</t>
    <phoneticPr fontId="1" type="noConversion"/>
  </si>
  <si>
    <t>적공20만,장학기금20만/장학금570만,신학생10만</t>
    <phoneticPr fontId="1" type="noConversion"/>
  </si>
  <si>
    <t>성소개발 167.5만/장학기금70.만</t>
    <phoneticPr fontId="1" type="noConversion"/>
  </si>
  <si>
    <t>제병16.8만/손님신부60.만/ 제대회 꽃봉헌금입금46만</t>
    <phoneticPr fontId="1" type="noConversion"/>
  </si>
  <si>
    <t xml:space="preserve">                ◈ 11월 전입◈   </t>
    <phoneticPr fontId="3" type="noConversion"/>
  </si>
  <si>
    <t xml:space="preserve">          ◈ 12월 전례봉사 배정표 ◈   </t>
    <phoneticPr fontId="3" type="noConversion"/>
  </si>
  <si>
    <t>성시간미사</t>
  </si>
  <si>
    <t>12/1(목)10시</t>
  </si>
  <si>
    <t>해설 : 이수진 안젤라</t>
  </si>
  <si>
    <t>독서 : 오헌미 소피아</t>
  </si>
  <si>
    <t>(성 프란치스코 하비에르사제 대축일)</t>
  </si>
  <si>
    <t>12/3(토)10시</t>
  </si>
  <si>
    <t xml:space="preserve">해설 : 권미광 엘리사벳 </t>
  </si>
  <si>
    <t>1독서: 이지애 마르타, 2독서: 서정문 베르나르도</t>
  </si>
  <si>
    <t>김덕열 베드로</t>
  </si>
  <si>
    <t>*12/31(토) 밤9시 송년미사</t>
  </si>
  <si>
    <t>해설: 김정미 엘리나</t>
  </si>
  <si>
    <t>1독서: 백지영 마리아</t>
  </si>
  <si>
    <t>2독서: 안준홍 라파엘</t>
  </si>
  <si>
    <t>해설: 이수진 안젤라</t>
  </si>
  <si>
    <t>1독서: 송미애 막달레나</t>
  </si>
  <si>
    <t>2독서: 이남일 요셉</t>
  </si>
  <si>
    <t>▣12월 주일 전례봉사 배정표 ▣</t>
  </si>
  <si>
    <r>
      <t>*</t>
    </r>
    <r>
      <rPr>
        <u/>
        <sz val="10"/>
        <color rgb="FF000000"/>
        <rFont val="HY강M"/>
        <family val="1"/>
        <charset val="129"/>
      </rPr>
      <t>12/24(토)예수 성탄 대축일 밤 미사(21시)</t>
    </r>
  </si>
  <si>
    <t>* 12/18 미사와 함께하는 세례식--오후2시
(해설: 조수자 라파엘라, 독서: 세례 대상자 예정)</t>
    <phoneticPr fontId="1" type="noConversion"/>
  </si>
  <si>
    <r>
      <t xml:space="preserve">* </t>
    </r>
    <r>
      <rPr>
        <u/>
        <sz val="10"/>
        <color rgb="FF000000"/>
        <rFont val="HY강M"/>
        <family val="1"/>
        <charset val="129"/>
      </rPr>
      <t>2012년 1/1(일</t>
    </r>
    <r>
      <rPr>
        <sz val="10"/>
        <color rgb="FF000000"/>
        <rFont val="HY강M"/>
        <family val="1"/>
        <charset val="129"/>
      </rPr>
      <t>)11시
‘천주의 성모 마리아 대축일’</t>
    </r>
    <phoneticPr fontId="1" type="noConversion"/>
  </si>
  <si>
    <t>정산차액</t>
    <phoneticPr fontId="1" type="noConversion"/>
  </si>
  <si>
    <t>자선찬조</t>
    <phoneticPr fontId="1" type="noConversion"/>
  </si>
  <si>
    <t>가르멜모후수도원</t>
    <phoneticPr fontId="1" type="noConversion"/>
  </si>
  <si>
    <t>사무용품비</t>
    <phoneticPr fontId="1" type="noConversion"/>
  </si>
  <si>
    <t>소모품비</t>
    <phoneticPr fontId="1" type="noConversion"/>
  </si>
  <si>
    <t>수도광열비</t>
    <phoneticPr fontId="1" type="noConversion"/>
  </si>
  <si>
    <t>임차료</t>
    <phoneticPr fontId="1" type="noConversion"/>
  </si>
  <si>
    <t>용역비</t>
    <phoneticPr fontId="1" type="noConversion"/>
  </si>
  <si>
    <t>통신비</t>
    <phoneticPr fontId="1" type="noConversion"/>
  </si>
  <si>
    <t>수수료</t>
    <phoneticPr fontId="1" type="noConversion"/>
  </si>
  <si>
    <t>복리후생비</t>
    <phoneticPr fontId="1" type="noConversion"/>
  </si>
  <si>
    <t>잡지출</t>
    <phoneticPr fontId="1" type="noConversion"/>
  </si>
  <si>
    <t>노인대학90만/제대회4만/쌍투스48만/청년성서모임97만/글로리아18만/청년전례17만/청년사목105만/
전례단37만/지휘자반주자210만/청년봉사위드56만/
여성구반장5만</t>
    <phoneticPr fontId="1" type="noConversion"/>
  </si>
  <si>
    <t>상여금포함</t>
    <phoneticPr fontId="1" type="noConversion"/>
  </si>
  <si>
    <t>사무장외3명</t>
    <phoneticPr fontId="1" type="noConversion"/>
  </si>
  <si>
    <t>형광램프,우산비닐,쓰레기봉투,
수녀원컴퓨터,화장지,팩스잉크등</t>
    <phoneticPr fontId="1" type="noConversion"/>
  </si>
  <si>
    <t>엘리베이터,청소,전기안전,세콤</t>
  </si>
  <si>
    <t>교육훈련비</t>
    <phoneticPr fontId="1" type="noConversion"/>
  </si>
  <si>
    <t>사목봉사자 연수비</t>
    <phoneticPr fontId="1" type="noConversion"/>
  </si>
  <si>
    <t>2011년11월 수지보고</t>
    <phoneticPr fontId="1" type="noConversion"/>
  </si>
  <si>
    <t>복사기,정수기</t>
    <phoneticPr fontId="1" type="noConversion"/>
  </si>
  <si>
    <t>제병16.8만/손님신부60.만</t>
    <phoneticPr fontId="1" type="noConversion"/>
  </si>
  <si>
    <t>신학생</t>
    <phoneticPr fontId="3" type="noConversion"/>
  </si>
  <si>
    <t>신학생10만
장학금570만</t>
    <phoneticPr fontId="1" type="noConversion"/>
  </si>
  <si>
    <t>태국홍수와터키지진돕기176.9/평신도주일171.7</t>
    <phoneticPr fontId="1" type="noConversion"/>
  </si>
  <si>
    <t>주보,예비자성지순례,교리서, 교우명패, 
길잡이, 커피</t>
    <phoneticPr fontId="1" type="noConversion"/>
  </si>
  <si>
    <t>전기92.9만/도시가스11만</t>
    <phoneticPr fontId="1" type="noConversion"/>
  </si>
  <si>
    <t>직원 건강,연금,고용,요양 보험부담금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</si>
</sst>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#,##0_ "/>
    <numFmt numFmtId="177" formatCode="#,##0_);[Red]\(#,##0\)"/>
    <numFmt numFmtId="178" formatCode="mm&quot;월&quot;\ dd&quot;일&quot;"/>
  </numFmts>
  <fonts count="5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name val="돋움"/>
      <family val="3"/>
      <charset val="129"/>
    </font>
    <font>
      <sz val="8"/>
      <name val="돋움"/>
      <family val="3"/>
      <charset val="129"/>
    </font>
    <font>
      <sz val="8"/>
      <name val="Arial"/>
      <family val="2"/>
    </font>
    <font>
      <sz val="8"/>
      <color theme="1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8"/>
      <name val="돋움"/>
      <family val="3"/>
      <charset val="129"/>
    </font>
    <font>
      <sz val="7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name val="바탕"/>
      <family val="1"/>
      <charset val="129"/>
    </font>
    <font>
      <b/>
      <sz val="10"/>
      <name val="바탕"/>
      <family val="1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8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9"/>
      <name val="Arial"/>
      <family val="2"/>
    </font>
    <font>
      <b/>
      <sz val="9"/>
      <color theme="1"/>
      <name val="HY강M"/>
      <family val="1"/>
      <charset val="129"/>
    </font>
    <font>
      <b/>
      <sz val="8"/>
      <name val="HY강M"/>
      <family val="1"/>
      <charset val="129"/>
    </font>
    <font>
      <b/>
      <sz val="9"/>
      <name val="HY강M"/>
      <family val="1"/>
      <charset val="129"/>
    </font>
    <font>
      <sz val="8"/>
      <name val="HY강M"/>
      <family val="1"/>
      <charset val="129"/>
    </font>
    <font>
      <sz val="8"/>
      <color theme="1"/>
      <name val="HY강M"/>
      <family val="1"/>
      <charset val="129"/>
    </font>
    <font>
      <sz val="7"/>
      <color theme="1"/>
      <name val="HY강M"/>
      <family val="1"/>
      <charset val="129"/>
    </font>
    <font>
      <sz val="6"/>
      <color theme="1"/>
      <name val="HY강M"/>
      <family val="1"/>
      <charset val="129"/>
    </font>
    <font>
      <sz val="10"/>
      <name val="HY강M"/>
      <family val="1"/>
      <charset val="129"/>
    </font>
    <font>
      <sz val="9"/>
      <name val="HY강M"/>
      <family val="1"/>
      <charset val="129"/>
    </font>
    <font>
      <sz val="9"/>
      <color theme="1"/>
      <name val="HY강M"/>
      <family val="1"/>
      <charset val="129"/>
    </font>
    <font>
      <sz val="6"/>
      <name val="HY강M"/>
      <family val="1"/>
      <charset val="129"/>
    </font>
    <font>
      <b/>
      <sz val="12"/>
      <color theme="1"/>
      <name val="맑은 고딕"/>
      <family val="3"/>
      <charset val="129"/>
      <scheme val="minor"/>
    </font>
    <font>
      <sz val="7"/>
      <name val="HY강M"/>
      <family val="1"/>
      <charset val="129"/>
    </font>
    <font>
      <sz val="10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7"/>
      <color theme="1"/>
      <name val="맑은 고딕"/>
      <family val="2"/>
      <charset val="129"/>
      <scheme val="minor"/>
    </font>
    <font>
      <sz val="8"/>
      <color indexed="14"/>
      <name val="Arial"/>
      <family val="2"/>
    </font>
    <font>
      <sz val="10"/>
      <color rgb="FF000000"/>
      <name val="바탕"/>
      <family val="1"/>
      <charset val="129"/>
    </font>
    <font>
      <sz val="9"/>
      <color rgb="FF000000"/>
      <name val="HY강M"/>
      <family val="1"/>
      <charset val="129"/>
    </font>
    <font>
      <b/>
      <sz val="9"/>
      <color rgb="FF000000"/>
      <name val="HY강M"/>
      <family val="1"/>
      <charset val="129"/>
    </font>
    <font>
      <b/>
      <sz val="7"/>
      <name val="HY강M"/>
      <family val="1"/>
      <charset val="129"/>
    </font>
    <font>
      <b/>
      <sz val="14"/>
      <color theme="1"/>
      <name val="맑은 고딕"/>
      <family val="3"/>
      <charset val="129"/>
      <scheme val="minor"/>
    </font>
    <font>
      <sz val="7"/>
      <name val="Arial"/>
      <family val="2"/>
    </font>
    <font>
      <sz val="8"/>
      <color indexed="11"/>
      <name val="Arial"/>
      <family val="2"/>
    </font>
    <font>
      <sz val="8"/>
      <color theme="1"/>
      <name val="돋움"/>
      <family val="3"/>
      <charset val="129"/>
    </font>
    <font>
      <sz val="7"/>
      <color indexed="14"/>
      <name val="Arial"/>
      <family val="2"/>
    </font>
    <font>
      <sz val="7"/>
      <color theme="1"/>
      <name val="돋움"/>
      <family val="3"/>
      <charset val="129"/>
    </font>
    <font>
      <sz val="11"/>
      <color theme="1"/>
      <name val="HY강M"/>
      <family val="1"/>
      <charset val="129"/>
    </font>
    <font>
      <sz val="10"/>
      <color theme="1"/>
      <name val="HY강M"/>
      <family val="1"/>
      <charset val="129"/>
    </font>
    <font>
      <b/>
      <sz val="14"/>
      <color theme="1"/>
      <name val="돋움"/>
      <family val="3"/>
      <charset val="129"/>
    </font>
    <font>
      <sz val="7"/>
      <name val="맑은 고딕"/>
      <family val="3"/>
      <charset val="129"/>
      <scheme val="minor"/>
    </font>
    <font>
      <sz val="7"/>
      <name val="돋움"/>
      <family val="3"/>
      <charset val="129"/>
    </font>
    <font>
      <sz val="10"/>
      <color rgb="FF000000"/>
      <name val="HY강M"/>
      <family val="1"/>
      <charset val="129"/>
    </font>
    <font>
      <u/>
      <sz val="10"/>
      <color rgb="FF000000"/>
      <name val="HY강M"/>
      <family val="1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16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6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/>
    <xf numFmtId="0" fontId="6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176" fontId="17" fillId="0" borderId="1" xfId="0" applyNumberFormat="1" applyFont="1" applyFill="1" applyBorder="1" applyAlignment="1" applyProtection="1">
      <alignment vertical="center"/>
    </xf>
    <xf numFmtId="0" fontId="9" fillId="0" borderId="0" xfId="0" applyFont="1" applyBorder="1" applyAlignment="1">
      <alignment horizontal="center" vertical="center"/>
    </xf>
    <xf numFmtId="0" fontId="22" fillId="0" borderId="10" xfId="0" applyFont="1" applyBorder="1" applyAlignment="1">
      <alignment vertical="center"/>
    </xf>
    <xf numFmtId="176" fontId="18" fillId="2" borderId="37" xfId="0" applyNumberFormat="1" applyFont="1" applyFill="1" applyBorder="1" applyAlignment="1" applyProtection="1">
      <alignment horizontal="center" vertical="center"/>
    </xf>
    <xf numFmtId="176" fontId="20" fillId="2" borderId="19" xfId="0" applyNumberFormat="1" applyFont="1" applyFill="1" applyBorder="1" applyAlignment="1" applyProtection="1">
      <alignment horizontal="center" vertical="center"/>
    </xf>
    <xf numFmtId="176" fontId="18" fillId="2" borderId="34" xfId="0" applyNumberFormat="1" applyFont="1" applyFill="1" applyBorder="1" applyAlignment="1" applyProtection="1">
      <alignment horizontal="center" vertical="center"/>
    </xf>
    <xf numFmtId="176" fontId="20" fillId="2" borderId="17" xfId="0" applyNumberFormat="1" applyFont="1" applyFill="1" applyBorder="1" applyAlignment="1" applyProtection="1">
      <alignment horizontal="center" vertical="center"/>
    </xf>
    <xf numFmtId="176" fontId="20" fillId="5" borderId="25" xfId="0" applyNumberFormat="1" applyFont="1" applyFill="1" applyBorder="1" applyAlignment="1" applyProtection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177" fontId="20" fillId="0" borderId="7" xfId="0" applyNumberFormat="1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3" fontId="21" fillId="0" borderId="8" xfId="0" applyNumberFormat="1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3" fontId="27" fillId="0" borderId="4" xfId="0" applyNumberFormat="1" applyFont="1" applyBorder="1" applyAlignment="1">
      <alignment vertical="center"/>
    </xf>
    <xf numFmtId="0" fontId="27" fillId="0" borderId="4" xfId="0" applyFont="1" applyBorder="1" applyAlignment="1">
      <alignment vertical="center"/>
    </xf>
    <xf numFmtId="0" fontId="30" fillId="0" borderId="2" xfId="0" applyFont="1" applyFill="1" applyBorder="1" applyAlignment="1">
      <alignment vertical="center" wrapText="1"/>
    </xf>
    <xf numFmtId="3" fontId="27" fillId="0" borderId="1" xfId="0" applyNumberFormat="1" applyFont="1" applyBorder="1" applyAlignment="1">
      <alignment vertical="center"/>
    </xf>
    <xf numFmtId="3" fontId="27" fillId="0" borderId="1" xfId="0" applyNumberFormat="1" applyFont="1" applyBorder="1" applyAlignment="1">
      <alignment horizontal="right" vertical="center"/>
    </xf>
    <xf numFmtId="0" fontId="28" fillId="0" borderId="2" xfId="0" applyFont="1" applyFill="1" applyBorder="1" applyAlignment="1">
      <alignment vertical="center" wrapText="1"/>
    </xf>
    <xf numFmtId="0" fontId="19" fillId="0" borderId="18" xfId="0" applyFont="1" applyFill="1" applyBorder="1" applyAlignment="1" applyProtection="1">
      <alignment horizontal="center" vertical="center"/>
    </xf>
    <xf numFmtId="177" fontId="30" fillId="0" borderId="14" xfId="0" applyNumberFormat="1" applyFont="1" applyFill="1" applyBorder="1" applyAlignment="1">
      <alignment horizontal="center" vertical="center"/>
    </xf>
    <xf numFmtId="3" fontId="30" fillId="0" borderId="15" xfId="0" applyNumberFormat="1" applyFont="1" applyFill="1" applyBorder="1" applyAlignment="1">
      <alignment horizontal="left" vertical="center"/>
    </xf>
    <xf numFmtId="177" fontId="21" fillId="0" borderId="22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77" fontId="6" fillId="0" borderId="1" xfId="0" applyNumberFormat="1" applyFont="1" applyBorder="1" applyAlignment="1">
      <alignment vertical="center"/>
    </xf>
    <xf numFmtId="177" fontId="15" fillId="0" borderId="1" xfId="0" applyNumberFormat="1" applyFont="1" applyBorder="1" applyAlignment="1">
      <alignment vertical="center"/>
    </xf>
    <xf numFmtId="177" fontId="32" fillId="0" borderId="1" xfId="0" applyNumberFormat="1" applyFont="1" applyBorder="1" applyAlignment="1">
      <alignment vertical="center"/>
    </xf>
    <xf numFmtId="0" fontId="6" fillId="0" borderId="0" xfId="0" applyFont="1">
      <alignment vertical="center"/>
    </xf>
    <xf numFmtId="177" fontId="5" fillId="0" borderId="1" xfId="0" applyNumberFormat="1" applyFont="1" applyBorder="1" applyAlignment="1">
      <alignment vertical="center"/>
    </xf>
    <xf numFmtId="177" fontId="4" fillId="0" borderId="1" xfId="0" applyNumberFormat="1" applyFont="1" applyFill="1" applyBorder="1" applyAlignment="1" applyProtection="1">
      <alignment horizontal="right" vertical="center"/>
    </xf>
    <xf numFmtId="177" fontId="3" fillId="0" borderId="1" xfId="0" applyNumberFormat="1" applyFont="1" applyFill="1" applyBorder="1" applyAlignment="1" applyProtection="1">
      <alignment horizontal="right" vertical="center"/>
    </xf>
    <xf numFmtId="177" fontId="16" fillId="0" borderId="1" xfId="0" applyNumberFormat="1" applyFont="1" applyFill="1" applyBorder="1" applyAlignment="1" applyProtection="1">
      <alignment horizontal="left" vertical="center"/>
    </xf>
    <xf numFmtId="0" fontId="7" fillId="3" borderId="1" xfId="0" applyFont="1" applyFill="1" applyBorder="1" applyAlignment="1" applyProtection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3" fontId="6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0" fillId="6" borderId="1" xfId="0" applyFill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33" fillId="0" borderId="1" xfId="0" applyFont="1" applyBorder="1" applyAlignment="1">
      <alignment vertical="center"/>
    </xf>
    <xf numFmtId="177" fontId="27" fillId="0" borderId="1" xfId="0" applyNumberFormat="1" applyFont="1" applyBorder="1" applyAlignment="1">
      <alignment vertical="center"/>
    </xf>
    <xf numFmtId="176" fontId="26" fillId="0" borderId="7" xfId="0" applyNumberFormat="1" applyFont="1" applyFill="1" applyBorder="1" applyAlignment="1" applyProtection="1">
      <alignment horizontal="right" vertical="center"/>
    </xf>
    <xf numFmtId="0" fontId="18" fillId="0" borderId="9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27" fillId="0" borderId="14" xfId="0" applyFont="1" applyBorder="1" applyAlignment="1">
      <alignment vertical="center"/>
    </xf>
    <xf numFmtId="0" fontId="18" fillId="0" borderId="21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27" fillId="0" borderId="40" xfId="0" applyFont="1" applyBorder="1" applyAlignment="1">
      <alignment vertical="center"/>
    </xf>
    <xf numFmtId="0" fontId="18" fillId="0" borderId="16" xfId="0" applyFont="1" applyBorder="1" applyAlignment="1">
      <alignment horizontal="center" vertical="center"/>
    </xf>
    <xf numFmtId="0" fontId="27" fillId="0" borderId="41" xfId="0" applyFont="1" applyBorder="1" applyAlignment="1">
      <alignment vertical="center"/>
    </xf>
    <xf numFmtId="0" fontId="18" fillId="0" borderId="3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76" fontId="21" fillId="0" borderId="9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33" fillId="0" borderId="1" xfId="0" applyFont="1" applyBorder="1" applyAlignment="1">
      <alignment vertical="center" wrapText="1"/>
    </xf>
    <xf numFmtId="176" fontId="4" fillId="7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left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34" fillId="0" borderId="1" xfId="0" applyNumberFormat="1" applyFont="1" applyFill="1" applyBorder="1" applyAlignment="1" applyProtection="1">
      <alignment horizontal="right" vertical="center"/>
    </xf>
    <xf numFmtId="176" fontId="31" fillId="6" borderId="1" xfId="0" applyNumberFormat="1" applyFon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35" fillId="0" borderId="0" xfId="0" applyFont="1" applyAlignment="1">
      <alignment horizontal="center" vertical="center"/>
    </xf>
    <xf numFmtId="0" fontId="36" fillId="0" borderId="33" xfId="0" applyFont="1" applyBorder="1" applyAlignment="1">
      <alignment horizontal="center" vertical="center" wrapText="1"/>
    </xf>
    <xf numFmtId="0" fontId="36" fillId="0" borderId="44" xfId="0" applyFont="1" applyBorder="1" applyAlignment="1">
      <alignment horizontal="center" vertical="center" wrapText="1"/>
    </xf>
    <xf numFmtId="0" fontId="36" fillId="0" borderId="45" xfId="0" applyFont="1" applyBorder="1" applyAlignment="1">
      <alignment horizontal="center" vertical="center" wrapText="1"/>
    </xf>
    <xf numFmtId="0" fontId="36" fillId="0" borderId="46" xfId="0" applyFont="1" applyBorder="1" applyAlignment="1">
      <alignment horizontal="center" vertical="center" wrapText="1"/>
    </xf>
    <xf numFmtId="0" fontId="36" fillId="0" borderId="48" xfId="0" applyFont="1" applyBorder="1" applyAlignment="1">
      <alignment horizontal="center" vertical="center" wrapText="1"/>
    </xf>
    <xf numFmtId="0" fontId="36" fillId="0" borderId="50" xfId="0" applyFont="1" applyBorder="1" applyAlignment="1">
      <alignment horizontal="center" vertical="center" wrapText="1"/>
    </xf>
    <xf numFmtId="0" fontId="36" fillId="0" borderId="51" xfId="0" applyFont="1" applyBorder="1" applyAlignment="1">
      <alignment horizontal="center" vertical="center" wrapText="1"/>
    </xf>
    <xf numFmtId="0" fontId="36" fillId="0" borderId="56" xfId="0" applyFont="1" applyBorder="1" applyAlignment="1">
      <alignment horizontal="center" vertical="center" wrapText="1"/>
    </xf>
    <xf numFmtId="176" fontId="4" fillId="7" borderId="0" xfId="0" applyNumberFormat="1" applyFont="1" applyFill="1" applyBorder="1" applyAlignment="1" applyProtection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 applyProtection="1">
      <alignment horizontal="left"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176" fontId="34" fillId="0" borderId="0" xfId="0" applyNumberFormat="1" applyFont="1" applyFill="1" applyBorder="1" applyAlignment="1" applyProtection="1">
      <alignment horizontal="right" vertical="center"/>
    </xf>
    <xf numFmtId="0" fontId="24" fillId="0" borderId="8" xfId="0" applyFont="1" applyBorder="1" applyAlignment="1">
      <alignment horizontal="left" vertical="center"/>
    </xf>
    <xf numFmtId="0" fontId="24" fillId="0" borderId="22" xfId="0" applyFont="1" applyBorder="1" applyAlignment="1">
      <alignment horizontal="left" vertical="center"/>
    </xf>
    <xf numFmtId="176" fontId="21" fillId="0" borderId="1" xfId="0" applyNumberFormat="1" applyFont="1" applyFill="1" applyBorder="1" applyAlignment="1" applyProtection="1">
      <alignment horizontal="right" vertical="center"/>
    </xf>
    <xf numFmtId="176" fontId="26" fillId="0" borderId="9" xfId="0" applyNumberFormat="1" applyFont="1" applyFill="1" applyBorder="1" applyAlignment="1" applyProtection="1">
      <alignment horizontal="center" vertical="center"/>
    </xf>
    <xf numFmtId="0" fontId="22" fillId="0" borderId="14" xfId="0" applyFont="1" applyBorder="1" applyAlignment="1">
      <alignment vertical="center"/>
    </xf>
    <xf numFmtId="176" fontId="21" fillId="0" borderId="16" xfId="0" applyNumberFormat="1" applyFont="1" applyFill="1" applyBorder="1" applyAlignment="1" applyProtection="1">
      <alignment horizontal="center" vertical="center"/>
    </xf>
    <xf numFmtId="176" fontId="21" fillId="0" borderId="4" xfId="0" applyNumberFormat="1" applyFont="1" applyFill="1" applyBorder="1" applyAlignment="1" applyProtection="1">
      <alignment horizontal="right" vertical="center"/>
    </xf>
    <xf numFmtId="0" fontId="22" fillId="0" borderId="24" xfId="0" applyFont="1" applyBorder="1" applyAlignment="1">
      <alignment vertical="center"/>
    </xf>
    <xf numFmtId="0" fontId="20" fillId="0" borderId="57" xfId="0" applyFont="1" applyBorder="1" applyAlignment="1">
      <alignment horizontal="center" vertical="center"/>
    </xf>
    <xf numFmtId="0" fontId="38" fillId="3" borderId="1" xfId="0" applyFont="1" applyFill="1" applyBorder="1" applyAlignment="1" applyProtection="1">
      <alignment horizontal="left" vertical="center"/>
    </xf>
    <xf numFmtId="0" fontId="24" fillId="0" borderId="39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36" fillId="0" borderId="47" xfId="0" applyFont="1" applyBorder="1" applyAlignment="1">
      <alignment horizontal="center" vertical="center" wrapText="1"/>
    </xf>
    <xf numFmtId="0" fontId="36" fillId="0" borderId="27" xfId="0" applyFont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178" fontId="36" fillId="0" borderId="49" xfId="0" applyNumberFormat="1" applyFont="1" applyBorder="1" applyAlignment="1">
      <alignment horizontal="center" vertical="center" wrapText="1"/>
    </xf>
    <xf numFmtId="0" fontId="27" fillId="0" borderId="49" xfId="0" applyFont="1" applyBorder="1" applyAlignment="1">
      <alignment vertical="center" wrapText="1"/>
    </xf>
    <xf numFmtId="0" fontId="27" fillId="0" borderId="54" xfId="0" applyFont="1" applyBorder="1" applyAlignment="1">
      <alignment vertical="center" wrapText="1"/>
    </xf>
    <xf numFmtId="0" fontId="36" fillId="0" borderId="59" xfId="0" applyFont="1" applyBorder="1" applyAlignment="1">
      <alignment horizontal="center" vertical="center" wrapText="1"/>
    </xf>
    <xf numFmtId="0" fontId="36" fillId="0" borderId="60" xfId="0" applyFont="1" applyBorder="1" applyAlignment="1">
      <alignment horizontal="center" vertical="center" wrapText="1"/>
    </xf>
    <xf numFmtId="0" fontId="27" fillId="0" borderId="55" xfId="0" applyFont="1" applyBorder="1" applyAlignment="1">
      <alignment vertical="center" wrapText="1"/>
    </xf>
    <xf numFmtId="0" fontId="36" fillId="0" borderId="38" xfId="0" applyFont="1" applyBorder="1" applyAlignment="1">
      <alignment horizontal="center" vertical="center" wrapText="1"/>
    </xf>
    <xf numFmtId="0" fontId="36" fillId="0" borderId="58" xfId="0" applyFont="1" applyBorder="1" applyAlignment="1">
      <alignment horizontal="center" vertical="center" wrapText="1"/>
    </xf>
    <xf numFmtId="0" fontId="36" fillId="0" borderId="61" xfId="0" applyFont="1" applyBorder="1" applyAlignment="1">
      <alignment horizontal="center" vertical="center" wrapText="1"/>
    </xf>
    <xf numFmtId="0" fontId="24" fillId="0" borderId="10" xfId="0" applyFont="1" applyBorder="1" applyAlignment="1">
      <alignment vertical="center" wrapText="1"/>
    </xf>
    <xf numFmtId="0" fontId="23" fillId="0" borderId="22" xfId="0" applyFont="1" applyBorder="1" applyAlignment="1">
      <alignment vertical="center"/>
    </xf>
    <xf numFmtId="176" fontId="42" fillId="0" borderId="0" xfId="0" applyNumberFormat="1" applyFont="1">
      <alignment vertical="center"/>
    </xf>
    <xf numFmtId="176" fontId="44" fillId="0" borderId="0" xfId="0" applyNumberFormat="1" applyFont="1" applyAlignment="1">
      <alignment horizontal="center" vertical="center"/>
    </xf>
    <xf numFmtId="176" fontId="4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21" fillId="0" borderId="1" xfId="0" applyNumberFormat="1" applyFont="1" applyFill="1" applyBorder="1" applyAlignment="1" applyProtection="1">
      <alignment horizontal="center" vertical="center"/>
    </xf>
    <xf numFmtId="0" fontId="27" fillId="0" borderId="1" xfId="0" applyFont="1" applyBorder="1" applyAlignment="1">
      <alignment horizontal="center" vertical="center"/>
    </xf>
    <xf numFmtId="176" fontId="27" fillId="6" borderId="1" xfId="0" applyNumberFormat="1" applyFont="1" applyFill="1" applyBorder="1" applyAlignment="1">
      <alignment horizontal="center" vertical="center"/>
    </xf>
    <xf numFmtId="176" fontId="22" fillId="6" borderId="1" xfId="0" applyNumberFormat="1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 applyProtection="1">
      <alignment horizontal="center" vertical="center"/>
    </xf>
    <xf numFmtId="177" fontId="22" fillId="0" borderId="1" xfId="0" applyNumberFormat="1" applyFont="1" applyBorder="1" applyAlignment="1">
      <alignment horizontal="center" vertical="center"/>
    </xf>
    <xf numFmtId="177" fontId="21" fillId="0" borderId="1" xfId="0" applyNumberFormat="1" applyFont="1" applyFill="1" applyBorder="1" applyAlignment="1" applyProtection="1">
      <alignment horizontal="center" vertical="center"/>
    </xf>
    <xf numFmtId="0" fontId="45" fillId="6" borderId="1" xfId="0" applyFont="1" applyFill="1" applyBorder="1" applyAlignment="1">
      <alignment horizontal="center" vertical="center"/>
    </xf>
    <xf numFmtId="176" fontId="46" fillId="6" borderId="1" xfId="0" applyNumberFormat="1" applyFont="1" applyFill="1" applyBorder="1" applyAlignment="1">
      <alignment horizontal="center" vertical="center"/>
    </xf>
    <xf numFmtId="176" fontId="21" fillId="0" borderId="1" xfId="0" applyNumberFormat="1" applyFont="1" applyFill="1" applyBorder="1" applyAlignment="1" applyProtection="1">
      <alignment horizontal="left" vertical="center"/>
    </xf>
    <xf numFmtId="0" fontId="22" fillId="0" borderId="1" xfId="0" applyFont="1" applyBorder="1" applyAlignment="1">
      <alignment horizontal="left" vertical="center"/>
    </xf>
    <xf numFmtId="3" fontId="27" fillId="0" borderId="1" xfId="0" applyNumberFormat="1" applyFont="1" applyBorder="1" applyAlignment="1">
      <alignment horizontal="left" vertical="center"/>
    </xf>
    <xf numFmtId="0" fontId="26" fillId="0" borderId="1" xfId="0" applyFont="1" applyBorder="1" applyAlignment="1">
      <alignment horizontal="left" vertical="center"/>
    </xf>
    <xf numFmtId="176" fontId="26" fillId="0" borderId="1" xfId="0" applyNumberFormat="1" applyFont="1" applyFill="1" applyBorder="1" applyAlignment="1" applyProtection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27" fillId="6" borderId="1" xfId="0" applyFont="1" applyFill="1" applyBorder="1" applyAlignment="1">
      <alignment horizontal="left" vertical="center"/>
    </xf>
    <xf numFmtId="3" fontId="22" fillId="0" borderId="1" xfId="0" applyNumberFormat="1" applyFont="1" applyBorder="1" applyAlignment="1">
      <alignment horizontal="left" vertical="center"/>
    </xf>
    <xf numFmtId="176" fontId="26" fillId="7" borderId="1" xfId="0" applyNumberFormat="1" applyFont="1" applyFill="1" applyBorder="1" applyAlignment="1" applyProtection="1">
      <alignment horizontal="center" vertical="center"/>
    </xf>
    <xf numFmtId="0" fontId="22" fillId="0" borderId="10" xfId="0" applyFont="1" applyBorder="1" applyAlignment="1">
      <alignment horizontal="left" vertical="center"/>
    </xf>
    <xf numFmtId="176" fontId="41" fillId="2" borderId="66" xfId="0" applyNumberFormat="1" applyFont="1" applyFill="1" applyBorder="1" applyAlignment="1" applyProtection="1">
      <alignment horizontal="center" vertical="center"/>
    </xf>
    <xf numFmtId="176" fontId="34" fillId="0" borderId="68" xfId="0" applyNumberFormat="1" applyFont="1" applyFill="1" applyBorder="1" applyAlignment="1" applyProtection="1">
      <alignment horizontal="right" vertical="top"/>
    </xf>
    <xf numFmtId="176" fontId="4" fillId="0" borderId="68" xfId="0" applyNumberFormat="1" applyFont="1" applyFill="1" applyBorder="1" applyAlignment="1" applyProtection="1">
      <alignment horizontal="right" vertical="top"/>
    </xf>
    <xf numFmtId="176" fontId="43" fillId="0" borderId="68" xfId="0" applyNumberFormat="1" applyFont="1" applyFill="1" applyBorder="1" applyAlignment="1" applyProtection="1">
      <alignment horizontal="center" vertical="top"/>
    </xf>
    <xf numFmtId="176" fontId="40" fillId="0" borderId="68" xfId="0" applyNumberFormat="1" applyFont="1" applyFill="1" applyBorder="1" applyAlignment="1" applyProtection="1">
      <alignment horizontal="center" vertical="top"/>
    </xf>
    <xf numFmtId="176" fontId="40" fillId="0" borderId="68" xfId="0" applyNumberFormat="1" applyFont="1" applyFill="1" applyBorder="1" applyAlignment="1" applyProtection="1">
      <alignment vertical="top"/>
    </xf>
    <xf numFmtId="0" fontId="22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top"/>
    </xf>
    <xf numFmtId="176" fontId="4" fillId="0" borderId="1" xfId="0" applyNumberFormat="1" applyFont="1" applyFill="1" applyBorder="1" applyAlignment="1" applyProtection="1">
      <alignment horizontal="right" vertical="top"/>
    </xf>
    <xf numFmtId="176" fontId="34" fillId="0" borderId="1" xfId="0" applyNumberFormat="1" applyFont="1" applyFill="1" applyBorder="1" applyAlignment="1" applyProtection="1">
      <alignment horizontal="center" vertical="top"/>
    </xf>
    <xf numFmtId="0" fontId="5" fillId="0" borderId="1" xfId="0" applyFont="1" applyBorder="1" applyAlignment="1">
      <alignment horizontal="left" vertical="center"/>
    </xf>
    <xf numFmtId="176" fontId="3" fillId="0" borderId="1" xfId="0" applyNumberFormat="1" applyFont="1" applyFill="1" applyBorder="1" applyAlignment="1" applyProtection="1">
      <alignment horizontal="center" vertical="top"/>
    </xf>
    <xf numFmtId="0" fontId="23" fillId="0" borderId="1" xfId="0" applyFont="1" applyBorder="1" applyAlignment="1">
      <alignment horizontal="left" vertical="center" wrapText="1"/>
    </xf>
    <xf numFmtId="0" fontId="27" fillId="0" borderId="10" xfId="0" applyFont="1" applyBorder="1" applyAlignment="1">
      <alignment vertical="center" wrapText="1"/>
    </xf>
    <xf numFmtId="176" fontId="21" fillId="0" borderId="11" xfId="0" applyNumberFormat="1" applyFont="1" applyFill="1" applyBorder="1" applyAlignment="1" applyProtection="1">
      <alignment horizontal="center" vertical="center"/>
    </xf>
    <xf numFmtId="176" fontId="21" fillId="0" borderId="3" xfId="0" applyNumberFormat="1" applyFont="1" applyFill="1" applyBorder="1" applyAlignment="1" applyProtection="1">
      <alignment horizontal="right" vertical="center"/>
    </xf>
    <xf numFmtId="0" fontId="46" fillId="0" borderId="0" xfId="0" applyFont="1">
      <alignment vertical="center"/>
    </xf>
    <xf numFmtId="0" fontId="50" fillId="0" borderId="0" xfId="0" applyFont="1" applyAlignment="1">
      <alignment horizontal="center" vertical="center"/>
    </xf>
    <xf numFmtId="0" fontId="46" fillId="0" borderId="33" xfId="0" applyFont="1" applyBorder="1" applyAlignment="1">
      <alignment vertical="center" wrapText="1"/>
    </xf>
    <xf numFmtId="0" fontId="50" fillId="0" borderId="27" xfId="0" applyFont="1" applyBorder="1" applyAlignment="1">
      <alignment horizontal="center" vertical="center" wrapText="1"/>
    </xf>
    <xf numFmtId="0" fontId="50" fillId="0" borderId="33" xfId="0" applyFont="1" applyBorder="1" applyAlignment="1">
      <alignment horizontal="center" vertical="center" wrapText="1"/>
    </xf>
    <xf numFmtId="0" fontId="50" fillId="0" borderId="28" xfId="0" applyFont="1" applyBorder="1" applyAlignment="1">
      <alignment horizontal="center" vertical="center" wrapText="1"/>
    </xf>
    <xf numFmtId="0" fontId="50" fillId="0" borderId="44" xfId="0" applyFont="1" applyBorder="1" applyAlignment="1">
      <alignment horizontal="center" vertical="center" wrapText="1"/>
    </xf>
    <xf numFmtId="0" fontId="50" fillId="0" borderId="45" xfId="0" applyFont="1" applyBorder="1" applyAlignment="1">
      <alignment horizontal="center" vertical="center" wrapText="1"/>
    </xf>
    <xf numFmtId="0" fontId="50" fillId="0" borderId="46" xfId="0" applyFont="1" applyBorder="1" applyAlignment="1">
      <alignment horizontal="center" vertical="center" wrapText="1"/>
    </xf>
    <xf numFmtId="0" fontId="50" fillId="0" borderId="47" xfId="0" applyFont="1" applyBorder="1" applyAlignment="1">
      <alignment horizontal="center" vertical="center" wrapText="1"/>
    </xf>
    <xf numFmtId="0" fontId="50" fillId="0" borderId="48" xfId="0" applyFont="1" applyBorder="1" applyAlignment="1">
      <alignment horizontal="center" vertical="center" wrapText="1"/>
    </xf>
    <xf numFmtId="178" fontId="50" fillId="0" borderId="49" xfId="0" applyNumberFormat="1" applyFont="1" applyBorder="1" applyAlignment="1">
      <alignment horizontal="center" vertical="center" wrapText="1"/>
    </xf>
    <xf numFmtId="0" fontId="50" fillId="0" borderId="50" xfId="0" applyFont="1" applyBorder="1" applyAlignment="1">
      <alignment horizontal="center" vertical="center" wrapText="1"/>
    </xf>
    <xf numFmtId="0" fontId="46" fillId="0" borderId="49" xfId="0" applyFont="1" applyBorder="1" applyAlignment="1">
      <alignment vertical="center" wrapText="1"/>
    </xf>
    <xf numFmtId="0" fontId="50" fillId="0" borderId="51" xfId="0" applyFont="1" applyBorder="1" applyAlignment="1">
      <alignment horizontal="center" vertical="center" wrapText="1"/>
    </xf>
    <xf numFmtId="0" fontId="46" fillId="0" borderId="54" xfId="0" applyFont="1" applyBorder="1" applyAlignment="1">
      <alignment vertical="center" wrapText="1"/>
    </xf>
    <xf numFmtId="0" fontId="46" fillId="0" borderId="50" xfId="0" applyFont="1" applyBorder="1" applyAlignment="1">
      <alignment vertical="center" wrapText="1"/>
    </xf>
    <xf numFmtId="0" fontId="20" fillId="0" borderId="76" xfId="0" applyFont="1" applyBorder="1" applyAlignment="1">
      <alignment horizontal="center" vertical="center"/>
    </xf>
    <xf numFmtId="0" fontId="22" fillId="0" borderId="2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0" fillId="0" borderId="77" xfId="0" applyFont="1" applyBorder="1" applyAlignment="1">
      <alignment horizontal="center" vertical="center"/>
    </xf>
    <xf numFmtId="0" fontId="22" fillId="0" borderId="2" xfId="0" applyFont="1" applyBorder="1" applyAlignment="1">
      <alignment vertical="center"/>
    </xf>
    <xf numFmtId="0" fontId="23" fillId="0" borderId="18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2" xfId="0" applyFont="1" applyBorder="1" applyAlignment="1">
      <alignment vertical="center"/>
    </xf>
    <xf numFmtId="177" fontId="27" fillId="0" borderId="14" xfId="0" applyNumberFormat="1" applyFont="1" applyBorder="1" applyAlignment="1">
      <alignment vertical="center"/>
    </xf>
    <xf numFmtId="0" fontId="48" fillId="0" borderId="78" xfId="0" applyFont="1" applyBorder="1" applyAlignment="1">
      <alignment vertical="center"/>
    </xf>
    <xf numFmtId="176" fontId="21" fillId="0" borderId="79" xfId="0" applyNumberFormat="1" applyFont="1" applyFill="1" applyBorder="1" applyAlignment="1" applyProtection="1">
      <alignment horizontal="right" vertical="center"/>
    </xf>
    <xf numFmtId="0" fontId="48" fillId="0" borderId="80" xfId="0" applyFont="1" applyBorder="1" applyAlignment="1">
      <alignment vertical="center"/>
    </xf>
    <xf numFmtId="0" fontId="39" fillId="0" borderId="0" xfId="0" applyFont="1" applyBorder="1" applyAlignment="1">
      <alignment horizontal="center" vertical="center"/>
    </xf>
    <xf numFmtId="177" fontId="10" fillId="0" borderId="0" xfId="0" applyNumberFormat="1" applyFont="1" applyFill="1" applyBorder="1" applyAlignment="1" applyProtection="1">
      <alignment horizontal="left" vertical="center"/>
    </xf>
    <xf numFmtId="177" fontId="11" fillId="0" borderId="0" xfId="0" applyNumberFormat="1" applyFont="1" applyFill="1" applyBorder="1" applyAlignment="1" applyProtection="1">
      <alignment horizontal="left" vertical="center"/>
    </xf>
    <xf numFmtId="177" fontId="10" fillId="0" borderId="0" xfId="0" applyNumberFormat="1" applyFont="1" applyFill="1" applyBorder="1" applyAlignment="1">
      <alignment horizontal="left" vertical="center"/>
    </xf>
    <xf numFmtId="176" fontId="21" fillId="0" borderId="11" xfId="0" applyNumberFormat="1" applyFont="1" applyFill="1" applyBorder="1" applyAlignment="1" applyProtection="1">
      <alignment horizontal="center" vertical="center"/>
    </xf>
    <xf numFmtId="176" fontId="21" fillId="0" borderId="12" xfId="0" applyNumberFormat="1" applyFont="1" applyFill="1" applyBorder="1" applyAlignment="1" applyProtection="1">
      <alignment horizontal="center" vertical="center"/>
    </xf>
    <xf numFmtId="176" fontId="21" fillId="0" borderId="3" xfId="0" applyNumberFormat="1" applyFont="1" applyFill="1" applyBorder="1" applyAlignment="1" applyProtection="1">
      <alignment horizontal="right" vertical="center"/>
    </xf>
    <xf numFmtId="176" fontId="21" fillId="0" borderId="13" xfId="0" applyNumberFormat="1" applyFont="1" applyFill="1" applyBorder="1" applyAlignment="1" applyProtection="1">
      <alignment horizontal="right" vertical="center"/>
    </xf>
    <xf numFmtId="0" fontId="24" fillId="0" borderId="26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 wrapText="1"/>
    </xf>
    <xf numFmtId="176" fontId="20" fillId="0" borderId="35" xfId="0" applyNumberFormat="1" applyFont="1" applyFill="1" applyBorder="1" applyAlignment="1" applyProtection="1">
      <alignment horizontal="center" vertical="center"/>
    </xf>
    <xf numFmtId="176" fontId="20" fillId="0" borderId="36" xfId="0" applyNumberFormat="1" applyFont="1" applyFill="1" applyBorder="1" applyAlignment="1" applyProtection="1">
      <alignment horizontal="center" vertical="center"/>
    </xf>
    <xf numFmtId="176" fontId="41" fillId="2" borderId="62" xfId="0" applyNumberFormat="1" applyFont="1" applyFill="1" applyBorder="1" applyAlignment="1" applyProtection="1">
      <alignment horizontal="center" vertical="center"/>
    </xf>
    <xf numFmtId="176" fontId="41" fillId="2" borderId="63" xfId="0" applyNumberFormat="1" applyFont="1" applyFill="1" applyBorder="1" applyAlignment="1" applyProtection="1">
      <alignment horizontal="center" vertical="center"/>
    </xf>
    <xf numFmtId="176" fontId="41" fillId="2" borderId="64" xfId="0" applyNumberFormat="1" applyFont="1" applyFill="1" applyBorder="1" applyAlignment="1" applyProtection="1">
      <alignment horizontal="center" vertical="center"/>
    </xf>
    <xf numFmtId="176" fontId="41" fillId="2" borderId="65" xfId="0" applyNumberFormat="1" applyFont="1" applyFill="1" applyBorder="1" applyAlignment="1" applyProtection="1">
      <alignment horizontal="center" vertical="center"/>
    </xf>
    <xf numFmtId="176" fontId="41" fillId="2" borderId="67" xfId="0" applyNumberFormat="1" applyFont="1" applyFill="1" applyBorder="1" applyAlignment="1" applyProtection="1">
      <alignment horizontal="center" vertical="center"/>
    </xf>
    <xf numFmtId="176" fontId="47" fillId="0" borderId="43" xfId="0" applyNumberFormat="1" applyFont="1" applyBorder="1" applyAlignment="1">
      <alignment horizontal="center" vertical="center"/>
    </xf>
    <xf numFmtId="0" fontId="29" fillId="0" borderId="43" xfId="0" applyFont="1" applyBorder="1" applyAlignment="1">
      <alignment horizontal="center" vertical="center"/>
    </xf>
    <xf numFmtId="176" fontId="26" fillId="0" borderId="6" xfId="0" applyNumberFormat="1" applyFont="1" applyBorder="1" applyAlignment="1">
      <alignment horizontal="center" vertical="center"/>
    </xf>
    <xf numFmtId="176" fontId="26" fillId="0" borderId="21" xfId="0" applyNumberFormat="1" applyFont="1" applyBorder="1" applyAlignment="1">
      <alignment horizontal="center" vertical="center"/>
    </xf>
    <xf numFmtId="3" fontId="27" fillId="0" borderId="2" xfId="0" applyNumberFormat="1" applyFont="1" applyBorder="1" applyAlignment="1">
      <alignment horizontal="center" vertical="center"/>
    </xf>
    <xf numFmtId="3" fontId="27" fillId="0" borderId="23" xfId="0" applyNumberFormat="1" applyFont="1" applyBorder="1" applyAlignment="1">
      <alignment horizontal="center" vertical="center"/>
    </xf>
    <xf numFmtId="177" fontId="26" fillId="0" borderId="15" xfId="0" applyNumberFormat="1" applyFont="1" applyFill="1" applyBorder="1" applyAlignment="1" applyProtection="1">
      <alignment horizontal="center" vertical="center"/>
    </xf>
    <xf numFmtId="177" fontId="26" fillId="0" borderId="20" xfId="0" applyNumberFormat="1" applyFont="1" applyFill="1" applyBorder="1" applyAlignment="1" applyProtection="1">
      <alignment horizontal="center" vertical="center"/>
    </xf>
    <xf numFmtId="3" fontId="21" fillId="0" borderId="10" xfId="0" applyNumberFormat="1" applyFont="1" applyFill="1" applyBorder="1" applyAlignment="1">
      <alignment horizontal="center" vertical="center"/>
    </xf>
    <xf numFmtId="177" fontId="25" fillId="0" borderId="14" xfId="0" applyNumberFormat="1" applyFont="1" applyBorder="1" applyAlignment="1">
      <alignment horizontal="center" vertical="center"/>
    </xf>
    <xf numFmtId="0" fontId="24" fillId="0" borderId="26" xfId="0" applyFont="1" applyBorder="1" applyAlignment="1">
      <alignment horizontal="left" vertical="center"/>
    </xf>
    <xf numFmtId="0" fontId="24" fillId="0" borderId="24" xfId="0" applyFont="1" applyBorder="1" applyAlignment="1">
      <alignment horizontal="left" vertical="center"/>
    </xf>
    <xf numFmtId="0" fontId="36" fillId="0" borderId="30" xfId="0" applyFont="1" applyBorder="1" applyAlignment="1">
      <alignment horizontal="center" vertical="center" wrapText="1"/>
    </xf>
    <xf numFmtId="0" fontId="36" fillId="0" borderId="32" xfId="0" applyFont="1" applyBorder="1" applyAlignment="1">
      <alignment horizontal="center" vertical="center" wrapText="1"/>
    </xf>
    <xf numFmtId="0" fontId="36" fillId="0" borderId="53" xfId="0" applyFont="1" applyBorder="1" applyAlignment="1">
      <alignment horizontal="center" vertical="center" wrapText="1"/>
    </xf>
    <xf numFmtId="0" fontId="36" fillId="0" borderId="29" xfId="0" applyFont="1" applyBorder="1" applyAlignment="1">
      <alignment horizontal="center" vertical="center" wrapText="1"/>
    </xf>
    <xf numFmtId="0" fontId="36" fillId="0" borderId="31" xfId="0" applyFont="1" applyBorder="1" applyAlignment="1">
      <alignment horizontal="center" vertical="center" wrapText="1"/>
    </xf>
    <xf numFmtId="0" fontId="36" fillId="0" borderId="52" xfId="0" applyFont="1" applyBorder="1" applyAlignment="1">
      <alignment horizontal="center" vertical="center" wrapText="1"/>
    </xf>
    <xf numFmtId="0" fontId="50" fillId="0" borderId="0" xfId="0" applyFont="1" applyBorder="1" applyAlignment="1">
      <alignment horizontal="center" vertical="center" wrapText="1"/>
    </xf>
    <xf numFmtId="0" fontId="50" fillId="0" borderId="0" xfId="0" applyFont="1" applyBorder="1" applyAlignment="1">
      <alignment horizontal="center" vertical="center"/>
    </xf>
    <xf numFmtId="0" fontId="50" fillId="0" borderId="47" xfId="0" applyFont="1" applyBorder="1" applyAlignment="1">
      <alignment horizontal="center" vertical="center" wrapText="1"/>
    </xf>
    <xf numFmtId="0" fontId="50" fillId="0" borderId="49" xfId="0" applyFont="1" applyBorder="1" applyAlignment="1">
      <alignment horizontal="center" vertical="center" wrapText="1"/>
    </xf>
    <xf numFmtId="0" fontId="50" fillId="0" borderId="55" xfId="0" applyFont="1" applyBorder="1" applyAlignment="1">
      <alignment horizontal="center" vertical="center" wrapText="1"/>
    </xf>
    <xf numFmtId="0" fontId="50" fillId="0" borderId="29" xfId="0" applyFont="1" applyBorder="1" applyAlignment="1">
      <alignment horizontal="center" vertical="center" wrapText="1"/>
    </xf>
    <xf numFmtId="0" fontId="50" fillId="0" borderId="69" xfId="0" applyFont="1" applyBorder="1" applyAlignment="1">
      <alignment horizontal="center" vertical="center" wrapText="1"/>
    </xf>
    <xf numFmtId="0" fontId="50" fillId="0" borderId="70" xfId="0" applyFont="1" applyBorder="1" applyAlignment="1">
      <alignment horizontal="center" vertical="center" wrapText="1"/>
    </xf>
    <xf numFmtId="0" fontId="50" fillId="0" borderId="71" xfId="0" applyFont="1" applyBorder="1" applyAlignment="1">
      <alignment horizontal="center" vertical="center" wrapText="1"/>
    </xf>
    <xf numFmtId="0" fontId="50" fillId="0" borderId="73" xfId="0" applyFont="1" applyBorder="1" applyAlignment="1">
      <alignment horizontal="center" vertical="center" wrapText="1"/>
    </xf>
    <xf numFmtId="0" fontId="50" fillId="0" borderId="74" xfId="0" applyFont="1" applyBorder="1" applyAlignment="1">
      <alignment horizontal="center" vertical="center" wrapText="1"/>
    </xf>
    <xf numFmtId="0" fontId="50" fillId="0" borderId="29" xfId="0" applyFont="1" applyBorder="1" applyAlignment="1">
      <alignment horizontal="left" vertical="center" wrapText="1"/>
    </xf>
    <xf numFmtId="0" fontId="50" fillId="0" borderId="52" xfId="0" applyFont="1" applyBorder="1" applyAlignment="1">
      <alignment horizontal="left" vertical="center" wrapText="1"/>
    </xf>
    <xf numFmtId="0" fontId="50" fillId="0" borderId="70" xfId="0" applyFont="1" applyBorder="1" applyAlignment="1">
      <alignment horizontal="left" vertical="center" wrapText="1"/>
    </xf>
    <xf numFmtId="0" fontId="50" fillId="0" borderId="72" xfId="0" applyFont="1" applyBorder="1" applyAlignment="1">
      <alignment horizontal="left" vertical="center" wrapText="1"/>
    </xf>
    <xf numFmtId="0" fontId="50" fillId="0" borderId="73" xfId="0" applyFont="1" applyBorder="1" applyAlignment="1">
      <alignment horizontal="left" vertical="center" wrapText="1"/>
    </xf>
    <xf numFmtId="0" fontId="50" fillId="0" borderId="75" xfId="0" applyFont="1" applyBorder="1" applyAlignment="1">
      <alignment horizontal="left" vertical="center" wrapText="1"/>
    </xf>
    <xf numFmtId="0" fontId="50" fillId="0" borderId="31" xfId="0" applyFont="1" applyBorder="1" applyAlignment="1">
      <alignment horizontal="center" vertical="center" wrapText="1"/>
    </xf>
    <xf numFmtId="0" fontId="50" fillId="0" borderId="52" xfId="0" applyFont="1" applyBorder="1" applyAlignment="1">
      <alignment horizontal="center" vertical="center" wrapText="1"/>
    </xf>
    <xf numFmtId="0" fontId="50" fillId="0" borderId="30" xfId="0" applyFont="1" applyBorder="1" applyAlignment="1">
      <alignment horizontal="center" vertical="center" wrapText="1"/>
    </xf>
    <xf numFmtId="0" fontId="50" fillId="0" borderId="32" xfId="0" applyFont="1" applyBorder="1" applyAlignment="1">
      <alignment horizontal="center" vertical="center" wrapText="1"/>
    </xf>
    <xf numFmtId="0" fontId="50" fillId="0" borderId="53" xfId="0" applyFont="1" applyBorder="1" applyAlignment="1">
      <alignment horizontal="center" vertical="center" wrapText="1"/>
    </xf>
    <xf numFmtId="0" fontId="50" fillId="0" borderId="72" xfId="0" applyFont="1" applyBorder="1" applyAlignment="1">
      <alignment horizontal="center" vertical="center" wrapText="1"/>
    </xf>
    <xf numFmtId="0" fontId="46" fillId="0" borderId="30" xfId="0" applyFont="1" applyBorder="1" applyAlignment="1">
      <alignment vertical="center" wrapText="1"/>
    </xf>
    <xf numFmtId="0" fontId="46" fillId="0" borderId="32" xfId="0" applyFont="1" applyBorder="1" applyAlignment="1">
      <alignment vertical="center" wrapText="1"/>
    </xf>
    <xf numFmtId="0" fontId="46" fillId="0" borderId="53" xfId="0" applyFont="1" applyBorder="1" applyAlignment="1">
      <alignment vertical="center" wrapText="1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&#48148;&#53461;%20&#54868;&#47732;/&#12640;&#1264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전입"/>
      <sheetName val="전례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abSelected="1" workbookViewId="0">
      <selection activeCell="I20" sqref="I20"/>
    </sheetView>
  </sheetViews>
  <sheetFormatPr defaultRowHeight="16.5"/>
  <cols>
    <col min="1" max="1" width="9.375" customWidth="1"/>
    <col min="2" max="2" width="8" customWidth="1"/>
    <col min="3" max="3" width="25" customWidth="1"/>
    <col min="4" max="4" width="9.5" customWidth="1"/>
    <col min="5" max="5" width="8.125" customWidth="1"/>
    <col min="6" max="6" width="26.375" customWidth="1"/>
  </cols>
  <sheetData>
    <row r="1" spans="1:9" ht="20.25" customHeight="1" thickBot="1">
      <c r="A1" s="185" t="s">
        <v>308</v>
      </c>
      <c r="B1" s="185"/>
      <c r="C1" s="185"/>
      <c r="D1" s="185"/>
      <c r="E1" s="185"/>
      <c r="F1" s="185"/>
    </row>
    <row r="2" spans="1:9" ht="18.75" customHeight="1" thickBot="1">
      <c r="A2" s="12" t="s">
        <v>186</v>
      </c>
      <c r="B2" s="13" t="s">
        <v>172</v>
      </c>
      <c r="C2" s="173" t="s">
        <v>187</v>
      </c>
      <c r="D2" s="12" t="s">
        <v>186</v>
      </c>
      <c r="E2" s="13" t="s">
        <v>188</v>
      </c>
      <c r="F2" s="95" t="s">
        <v>187</v>
      </c>
      <c r="H2" s="82"/>
      <c r="I2" s="83"/>
    </row>
    <row r="3" spans="1:9" ht="20.25" customHeight="1" thickTop="1">
      <c r="A3" s="92" t="s">
        <v>199</v>
      </c>
      <c r="B3" s="93">
        <v>39350000</v>
      </c>
      <c r="C3" s="174" t="s">
        <v>243</v>
      </c>
      <c r="D3" s="61" t="s">
        <v>306</v>
      </c>
      <c r="E3" s="89">
        <v>1923160</v>
      </c>
      <c r="F3" s="9" t="s">
        <v>307</v>
      </c>
      <c r="H3" s="84"/>
      <c r="I3" s="85"/>
    </row>
    <row r="4" spans="1:9" ht="20.25" customHeight="1">
      <c r="A4" s="61" t="s">
        <v>200</v>
      </c>
      <c r="B4" s="89">
        <v>15940270</v>
      </c>
      <c r="C4" s="174" t="s">
        <v>244</v>
      </c>
      <c r="D4" s="61" t="s">
        <v>198</v>
      </c>
      <c r="E4" s="89">
        <v>6358610</v>
      </c>
      <c r="F4" s="9" t="s">
        <v>303</v>
      </c>
      <c r="H4" s="84"/>
      <c r="I4" s="85"/>
    </row>
    <row r="5" spans="1:9" ht="20.25" customHeight="1">
      <c r="A5" s="61" t="s">
        <v>201</v>
      </c>
      <c r="B5" s="89">
        <v>1890000</v>
      </c>
      <c r="C5" s="174" t="s">
        <v>245</v>
      </c>
      <c r="D5" s="92" t="s">
        <v>290</v>
      </c>
      <c r="E5" s="93">
        <v>1000000</v>
      </c>
      <c r="F5" s="94" t="s">
        <v>291</v>
      </c>
      <c r="H5" s="84"/>
      <c r="I5" s="85"/>
    </row>
    <row r="6" spans="1:9" ht="20.25" customHeight="1">
      <c r="A6" s="61" t="s">
        <v>223</v>
      </c>
      <c r="B6" s="89">
        <v>3486950</v>
      </c>
      <c r="C6" s="175" t="s">
        <v>313</v>
      </c>
      <c r="D6" s="61" t="s">
        <v>292</v>
      </c>
      <c r="E6" s="89">
        <v>20430</v>
      </c>
      <c r="F6" s="139" t="s">
        <v>259</v>
      </c>
      <c r="H6" s="84"/>
      <c r="I6" s="85"/>
    </row>
    <row r="7" spans="1:9" ht="20.25" customHeight="1" thickBot="1">
      <c r="A7" s="154" t="s">
        <v>239</v>
      </c>
      <c r="B7" s="155">
        <v>20000</v>
      </c>
      <c r="C7" s="182" t="s">
        <v>289</v>
      </c>
      <c r="D7" s="154" t="s">
        <v>293</v>
      </c>
      <c r="E7" s="155">
        <v>982800</v>
      </c>
      <c r="F7" s="179" t="s">
        <v>304</v>
      </c>
      <c r="H7" s="84"/>
      <c r="I7" s="85"/>
    </row>
    <row r="8" spans="1:9" ht="18.75" customHeight="1" thickBot="1">
      <c r="A8" s="14" t="s">
        <v>189</v>
      </c>
      <c r="B8" s="183">
        <f>SUM(B3:B7)</f>
        <v>60687220</v>
      </c>
      <c r="C8" s="184"/>
      <c r="D8" s="61" t="s">
        <v>294</v>
      </c>
      <c r="E8" s="89">
        <v>1039430</v>
      </c>
      <c r="F8" s="139" t="s">
        <v>315</v>
      </c>
      <c r="H8" s="84"/>
      <c r="I8" s="85"/>
    </row>
    <row r="9" spans="1:9" ht="18.75" customHeight="1" thickBot="1">
      <c r="A9" s="10" t="s">
        <v>186</v>
      </c>
      <c r="B9" s="11" t="s">
        <v>190</v>
      </c>
      <c r="C9" s="176" t="s">
        <v>187</v>
      </c>
      <c r="D9" s="61" t="s">
        <v>295</v>
      </c>
      <c r="E9" s="89">
        <v>270320</v>
      </c>
      <c r="F9" s="139" t="s">
        <v>309</v>
      </c>
      <c r="H9" s="84"/>
      <c r="I9" s="85"/>
    </row>
    <row r="10" spans="1:9" ht="18.75" customHeight="1" thickTop="1">
      <c r="A10" s="90" t="s">
        <v>130</v>
      </c>
      <c r="B10" s="89">
        <v>768000</v>
      </c>
      <c r="C10" s="131" t="s">
        <v>310</v>
      </c>
      <c r="D10" s="61" t="s">
        <v>296</v>
      </c>
      <c r="E10" s="89">
        <v>481050</v>
      </c>
      <c r="F10" s="139" t="s">
        <v>305</v>
      </c>
      <c r="H10" s="84"/>
      <c r="I10" s="86"/>
    </row>
    <row r="11" spans="1:9" ht="20.25" customHeight="1">
      <c r="A11" s="90" t="s">
        <v>191</v>
      </c>
      <c r="B11" s="89">
        <v>2673340</v>
      </c>
      <c r="C11" s="152" t="s">
        <v>314</v>
      </c>
      <c r="D11" s="61" t="s">
        <v>297</v>
      </c>
      <c r="E11" s="89">
        <v>276970</v>
      </c>
      <c r="F11" s="139" t="s">
        <v>236</v>
      </c>
      <c r="H11" s="84"/>
      <c r="I11" s="86"/>
    </row>
    <row r="12" spans="1:9" ht="18.75" customHeight="1">
      <c r="A12" s="61" t="s">
        <v>223</v>
      </c>
      <c r="B12" s="89">
        <v>3486950</v>
      </c>
      <c r="C12" s="175" t="s">
        <v>256</v>
      </c>
      <c r="D12" s="61" t="s">
        <v>298</v>
      </c>
      <c r="E12" s="89">
        <v>44000</v>
      </c>
      <c r="F12" s="139" t="s">
        <v>262</v>
      </c>
      <c r="H12" s="84"/>
      <c r="I12" s="86"/>
    </row>
    <row r="13" spans="1:9" ht="18.75" customHeight="1">
      <c r="A13" s="90" t="s">
        <v>192</v>
      </c>
      <c r="B13" s="89">
        <v>1800000</v>
      </c>
      <c r="C13" s="180" t="s">
        <v>302</v>
      </c>
      <c r="D13" s="61" t="s">
        <v>299</v>
      </c>
      <c r="E13" s="89">
        <v>588700</v>
      </c>
      <c r="F13" s="139" t="s">
        <v>316</v>
      </c>
    </row>
    <row r="14" spans="1:9" ht="18.75" customHeight="1">
      <c r="A14" s="90" t="s">
        <v>193</v>
      </c>
      <c r="B14" s="89">
        <v>1610000</v>
      </c>
      <c r="C14" s="177"/>
      <c r="D14" s="61" t="s">
        <v>300</v>
      </c>
      <c r="E14" s="89">
        <v>321900</v>
      </c>
      <c r="F14" s="139" t="s">
        <v>263</v>
      </c>
    </row>
    <row r="15" spans="1:9" ht="18.75" customHeight="1">
      <c r="A15" s="90" t="s">
        <v>194</v>
      </c>
      <c r="B15" s="89">
        <v>4902130</v>
      </c>
      <c r="C15" s="131" t="s">
        <v>253</v>
      </c>
      <c r="D15" s="61" t="s">
        <v>195</v>
      </c>
      <c r="E15" s="89">
        <v>50000000</v>
      </c>
      <c r="F15" s="113" t="s">
        <v>255</v>
      </c>
    </row>
    <row r="16" spans="1:9" ht="18.75" customHeight="1" thickBot="1">
      <c r="A16" s="189" t="s">
        <v>196</v>
      </c>
      <c r="B16" s="191">
        <v>6758630</v>
      </c>
      <c r="C16" s="193" t="s">
        <v>301</v>
      </c>
      <c r="D16" s="178" t="s">
        <v>224</v>
      </c>
      <c r="E16" s="91"/>
      <c r="F16" s="114" t="s">
        <v>225</v>
      </c>
    </row>
    <row r="17" spans="1:6" ht="16.5" customHeight="1" thickBot="1">
      <c r="A17" s="190"/>
      <c r="B17" s="192"/>
      <c r="C17" s="194"/>
      <c r="D17" s="14" t="s">
        <v>197</v>
      </c>
      <c r="E17" s="195">
        <f>SUM(E3:E16,B10:B17)</f>
        <v>85306420</v>
      </c>
      <c r="F17" s="196"/>
    </row>
    <row r="18" spans="1:6" ht="10.5" customHeight="1">
      <c r="A18" s="8"/>
      <c r="B18" s="8"/>
      <c r="C18" s="8"/>
      <c r="D18" s="8"/>
      <c r="E18" s="8"/>
      <c r="F18" s="8"/>
    </row>
    <row r="19" spans="1:6" ht="17.25" customHeight="1">
      <c r="A19" s="8"/>
      <c r="B19" s="8"/>
      <c r="C19" s="8"/>
      <c r="D19" s="8"/>
      <c r="E19" s="8"/>
      <c r="F19" s="8"/>
    </row>
    <row r="20" spans="1:6" ht="17.25" customHeight="1">
      <c r="A20" s="8"/>
      <c r="B20" s="8"/>
      <c r="C20" s="8"/>
      <c r="D20" s="8"/>
      <c r="E20" s="8"/>
      <c r="F20" s="8"/>
    </row>
    <row r="21" spans="1:6" ht="17.25" customHeight="1">
      <c r="A21" s="8"/>
      <c r="B21" s="8"/>
      <c r="C21" s="8"/>
      <c r="D21" s="8"/>
      <c r="E21" s="8"/>
      <c r="F21" s="8"/>
    </row>
    <row r="22" spans="1:6" ht="17.25" customHeight="1">
      <c r="A22" s="8"/>
      <c r="B22" s="8"/>
      <c r="C22" s="8"/>
      <c r="D22" s="8"/>
      <c r="E22" s="8"/>
      <c r="F22" s="8"/>
    </row>
    <row r="23" spans="1:6" ht="17.25" customHeight="1">
      <c r="A23" s="8"/>
      <c r="B23" s="8"/>
      <c r="C23" s="8"/>
      <c r="D23" s="8"/>
      <c r="E23" s="8"/>
      <c r="F23" s="8"/>
    </row>
    <row r="24" spans="1:6">
      <c r="A24" s="186" t="s">
        <v>267</v>
      </c>
      <c r="B24" s="187"/>
      <c r="C24" s="187"/>
      <c r="D24" s="188" t="s">
        <v>268</v>
      </c>
      <c r="E24" s="188"/>
      <c r="F24" s="188"/>
    </row>
  </sheetData>
  <mergeCells count="7">
    <mergeCell ref="A1:F1"/>
    <mergeCell ref="A24:C24"/>
    <mergeCell ref="D24:F24"/>
    <mergeCell ref="A16:A17"/>
    <mergeCell ref="B16:B17"/>
    <mergeCell ref="C16:C17"/>
    <mergeCell ref="E17:F17"/>
  </mergeCells>
  <phoneticPr fontId="1" type="noConversion"/>
  <pageMargins left="0.55000000000000004" right="0.33" top="0.63" bottom="0.3" header="0.3" footer="0.38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76"/>
  <sheetViews>
    <sheetView workbookViewId="0">
      <selection activeCell="D37" sqref="D37"/>
    </sheetView>
  </sheetViews>
  <sheetFormatPr defaultRowHeight="16.5"/>
  <cols>
    <col min="1" max="3" width="9.875" style="115" customWidth="1"/>
    <col min="4" max="4" width="8.875" style="116" customWidth="1"/>
    <col min="5" max="7" width="10.125" style="115" customWidth="1"/>
  </cols>
  <sheetData>
    <row r="1" spans="1:7" ht="12" customHeight="1">
      <c r="A1" s="197" t="s">
        <v>0</v>
      </c>
      <c r="B1" s="198"/>
      <c r="C1" s="199"/>
      <c r="D1" s="200" t="s">
        <v>1</v>
      </c>
      <c r="E1" s="197" t="s">
        <v>2</v>
      </c>
      <c r="F1" s="198"/>
      <c r="G1" s="199"/>
    </row>
    <row r="2" spans="1:7" ht="12" customHeight="1">
      <c r="A2" s="140" t="s">
        <v>3</v>
      </c>
      <c r="B2" s="140" t="s">
        <v>4</v>
      </c>
      <c r="C2" s="140" t="s">
        <v>5</v>
      </c>
      <c r="D2" s="201"/>
      <c r="E2" s="140" t="s">
        <v>5</v>
      </c>
      <c r="F2" s="140" t="s">
        <v>4</v>
      </c>
      <c r="G2" s="140" t="s">
        <v>3</v>
      </c>
    </row>
    <row r="3" spans="1:7" ht="12" customHeight="1">
      <c r="A3" s="141">
        <v>417513946</v>
      </c>
      <c r="B3" s="141">
        <v>2480810352</v>
      </c>
      <c r="C3" s="141">
        <v>148929770</v>
      </c>
      <c r="D3" s="143" t="s">
        <v>6</v>
      </c>
      <c r="E3" s="141">
        <v>178563970</v>
      </c>
      <c r="F3" s="141">
        <v>2063296406</v>
      </c>
      <c r="G3" s="141">
        <v>0</v>
      </c>
    </row>
    <row r="4" spans="1:7" ht="12" customHeight="1">
      <c r="A4" s="142">
        <v>0</v>
      </c>
      <c r="B4" s="142">
        <v>1294944896</v>
      </c>
      <c r="C4" s="142">
        <v>85608100</v>
      </c>
      <c r="D4" s="144" t="s">
        <v>7</v>
      </c>
      <c r="E4" s="142">
        <v>86997640</v>
      </c>
      <c r="F4" s="142">
        <v>1294944896</v>
      </c>
      <c r="G4" s="142">
        <v>0</v>
      </c>
    </row>
    <row r="5" spans="1:7" ht="12" customHeight="1">
      <c r="A5" s="142">
        <v>27389499</v>
      </c>
      <c r="B5" s="142">
        <v>660355841</v>
      </c>
      <c r="C5" s="142">
        <v>58421670</v>
      </c>
      <c r="D5" s="144" t="s">
        <v>8</v>
      </c>
      <c r="E5" s="142">
        <v>85766330</v>
      </c>
      <c r="F5" s="142">
        <v>632966342</v>
      </c>
      <c r="G5" s="142">
        <v>0</v>
      </c>
    </row>
    <row r="6" spans="1:7" ht="12" customHeight="1">
      <c r="A6" s="142">
        <v>99281160</v>
      </c>
      <c r="B6" s="142">
        <v>148256328</v>
      </c>
      <c r="C6" s="142">
        <v>0</v>
      </c>
      <c r="D6" s="144" t="s">
        <v>9</v>
      </c>
      <c r="E6" s="142">
        <v>0</v>
      </c>
      <c r="F6" s="142">
        <v>48975168</v>
      </c>
      <c r="G6" s="142">
        <v>0</v>
      </c>
    </row>
    <row r="7" spans="1:7" ht="12" customHeight="1">
      <c r="A7" s="142">
        <v>28000000</v>
      </c>
      <c r="B7" s="142">
        <v>76000000</v>
      </c>
      <c r="C7" s="142">
        <v>4000000</v>
      </c>
      <c r="D7" s="144" t="s">
        <v>10</v>
      </c>
      <c r="E7" s="142">
        <v>0</v>
      </c>
      <c r="F7" s="142">
        <v>48000000</v>
      </c>
      <c r="G7" s="142">
        <v>0</v>
      </c>
    </row>
    <row r="8" spans="1:7" ht="12" customHeight="1">
      <c r="A8" s="142">
        <v>80272151</v>
      </c>
      <c r="B8" s="142">
        <v>118682151</v>
      </c>
      <c r="C8" s="142">
        <v>900000</v>
      </c>
      <c r="D8" s="144" t="s">
        <v>11</v>
      </c>
      <c r="E8" s="142">
        <v>5800000</v>
      </c>
      <c r="F8" s="142">
        <v>38410000</v>
      </c>
      <c r="G8" s="142">
        <v>0</v>
      </c>
    </row>
    <row r="9" spans="1:7" ht="12" customHeight="1">
      <c r="A9" s="142">
        <v>84499470</v>
      </c>
      <c r="B9" s="142">
        <v>84499470</v>
      </c>
      <c r="C9" s="142">
        <v>0</v>
      </c>
      <c r="D9" s="144" t="s">
        <v>12</v>
      </c>
      <c r="E9" s="142">
        <v>0</v>
      </c>
      <c r="F9" s="142">
        <v>0</v>
      </c>
      <c r="G9" s="142">
        <v>0</v>
      </c>
    </row>
    <row r="10" spans="1:7" ht="12" customHeight="1">
      <c r="A10" s="142">
        <v>2194866</v>
      </c>
      <c r="B10" s="142">
        <v>2194866</v>
      </c>
      <c r="C10" s="142">
        <v>0</v>
      </c>
      <c r="D10" s="144" t="s">
        <v>13</v>
      </c>
      <c r="E10" s="142">
        <v>0</v>
      </c>
      <c r="F10" s="142">
        <v>0</v>
      </c>
      <c r="G10" s="142">
        <v>0</v>
      </c>
    </row>
    <row r="11" spans="1:7" ht="12" customHeight="1">
      <c r="A11" s="142">
        <v>132300</v>
      </c>
      <c r="B11" s="142">
        <v>132300</v>
      </c>
      <c r="C11" s="142">
        <v>0</v>
      </c>
      <c r="D11" s="144" t="s">
        <v>14</v>
      </c>
      <c r="E11" s="142">
        <v>0</v>
      </c>
      <c r="F11" s="142">
        <v>0</v>
      </c>
      <c r="G11" s="142">
        <v>0</v>
      </c>
    </row>
    <row r="12" spans="1:7" ht="12" customHeight="1">
      <c r="A12" s="142">
        <v>16502900</v>
      </c>
      <c r="B12" s="142">
        <v>16502900</v>
      </c>
      <c r="C12" s="142">
        <v>0</v>
      </c>
      <c r="D12" s="144" t="s">
        <v>15</v>
      </c>
      <c r="E12" s="142">
        <v>0</v>
      </c>
      <c r="F12" s="142">
        <v>0</v>
      </c>
      <c r="G12" s="142">
        <v>0</v>
      </c>
    </row>
    <row r="13" spans="1:7" ht="12" customHeight="1">
      <c r="A13" s="142">
        <v>79241600</v>
      </c>
      <c r="B13" s="142">
        <v>79241600</v>
      </c>
      <c r="C13" s="142">
        <v>0</v>
      </c>
      <c r="D13" s="145" t="s">
        <v>241</v>
      </c>
      <c r="E13" s="142">
        <v>0</v>
      </c>
      <c r="F13" s="142">
        <v>0</v>
      </c>
      <c r="G13" s="142">
        <v>0</v>
      </c>
    </row>
    <row r="14" spans="1:7" ht="12" customHeight="1">
      <c r="A14" s="141">
        <v>0</v>
      </c>
      <c r="B14" s="141">
        <v>15737950</v>
      </c>
      <c r="C14" s="141">
        <v>1295950</v>
      </c>
      <c r="D14" s="143" t="s">
        <v>16</v>
      </c>
      <c r="E14" s="141">
        <v>1295950</v>
      </c>
      <c r="F14" s="141">
        <v>100237420</v>
      </c>
      <c r="G14" s="141">
        <v>84499470</v>
      </c>
    </row>
    <row r="15" spans="1:7" ht="12" customHeight="1">
      <c r="A15" s="142">
        <v>0</v>
      </c>
      <c r="B15" s="142">
        <v>15737950</v>
      </c>
      <c r="C15" s="142">
        <v>1295950</v>
      </c>
      <c r="D15" s="144" t="s">
        <v>17</v>
      </c>
      <c r="E15" s="142">
        <v>1295950</v>
      </c>
      <c r="F15" s="142">
        <v>15737950</v>
      </c>
      <c r="G15" s="142">
        <v>0</v>
      </c>
    </row>
    <row r="16" spans="1:7" ht="12" customHeight="1">
      <c r="A16" s="142">
        <v>0</v>
      </c>
      <c r="B16" s="142">
        <v>0</v>
      </c>
      <c r="C16" s="142">
        <v>0</v>
      </c>
      <c r="D16" s="144" t="s">
        <v>18</v>
      </c>
      <c r="E16" s="142">
        <v>0</v>
      </c>
      <c r="F16" s="142">
        <v>84499470</v>
      </c>
      <c r="G16" s="142">
        <v>84499470</v>
      </c>
    </row>
    <row r="17" spans="1:7" ht="12" customHeight="1">
      <c r="A17" s="141">
        <v>0</v>
      </c>
      <c r="B17" s="141">
        <v>0</v>
      </c>
      <c r="C17" s="141">
        <v>0</v>
      </c>
      <c r="D17" s="143" t="s">
        <v>19</v>
      </c>
      <c r="E17" s="141">
        <v>0</v>
      </c>
      <c r="F17" s="141">
        <v>339825436</v>
      </c>
      <c r="G17" s="141">
        <v>339825436</v>
      </c>
    </row>
    <row r="18" spans="1:7" ht="12" customHeight="1">
      <c r="A18" s="142">
        <v>0</v>
      </c>
      <c r="B18" s="142">
        <v>0</v>
      </c>
      <c r="C18" s="142">
        <v>0</v>
      </c>
      <c r="D18" s="144" t="s">
        <v>20</v>
      </c>
      <c r="E18" s="142">
        <v>0</v>
      </c>
      <c r="F18" s="142">
        <v>38137466</v>
      </c>
      <c r="G18" s="142">
        <v>38137466</v>
      </c>
    </row>
    <row r="19" spans="1:7" ht="12" customHeight="1">
      <c r="A19" s="142">
        <v>0</v>
      </c>
      <c r="B19" s="142">
        <v>0</v>
      </c>
      <c r="C19" s="142">
        <v>0</v>
      </c>
      <c r="D19" s="144" t="s">
        <v>21</v>
      </c>
      <c r="E19" s="142">
        <v>0</v>
      </c>
      <c r="F19" s="142">
        <v>301687970</v>
      </c>
      <c r="G19" s="142">
        <v>301687970</v>
      </c>
    </row>
    <row r="20" spans="1:7" ht="12" customHeight="1">
      <c r="A20" s="141">
        <v>0</v>
      </c>
      <c r="B20" s="141">
        <v>0</v>
      </c>
      <c r="C20" s="141">
        <v>0</v>
      </c>
      <c r="D20" s="143" t="s">
        <v>22</v>
      </c>
      <c r="E20" s="141">
        <v>64052220</v>
      </c>
      <c r="F20" s="141">
        <v>668356332</v>
      </c>
      <c r="G20" s="141">
        <v>668356332</v>
      </c>
    </row>
    <row r="21" spans="1:7" ht="12" customHeight="1">
      <c r="A21" s="142">
        <v>0</v>
      </c>
      <c r="B21" s="142">
        <v>0</v>
      </c>
      <c r="C21" s="142">
        <v>0</v>
      </c>
      <c r="D21" s="144" t="s">
        <v>23</v>
      </c>
      <c r="F21" s="142">
        <v>339898000</v>
      </c>
    </row>
    <row r="22" spans="1:7" ht="12" customHeight="1">
      <c r="A22" s="142">
        <v>0</v>
      </c>
      <c r="B22" s="142">
        <v>0</v>
      </c>
      <c r="C22" s="142">
        <v>0</v>
      </c>
      <c r="D22" s="144" t="s">
        <v>24</v>
      </c>
      <c r="F22" s="142">
        <v>213413070</v>
      </c>
    </row>
    <row r="23" spans="1:7" ht="12" customHeight="1">
      <c r="A23" s="142">
        <v>0</v>
      </c>
      <c r="B23" s="142">
        <v>0</v>
      </c>
      <c r="C23" s="142">
        <v>0</v>
      </c>
      <c r="D23" s="144" t="s">
        <v>25</v>
      </c>
      <c r="F23" s="142">
        <v>38138000</v>
      </c>
    </row>
    <row r="24" spans="1:7" ht="12" customHeight="1">
      <c r="A24" s="142">
        <v>0</v>
      </c>
      <c r="B24" s="142">
        <v>0</v>
      </c>
      <c r="C24" s="142">
        <v>0</v>
      </c>
      <c r="D24" s="144" t="s">
        <v>26</v>
      </c>
      <c r="F24" s="142">
        <v>733000</v>
      </c>
    </row>
    <row r="25" spans="1:7" ht="12" customHeight="1">
      <c r="A25" s="142">
        <v>0</v>
      </c>
      <c r="B25" s="142">
        <v>0</v>
      </c>
      <c r="C25" s="142">
        <v>0</v>
      </c>
      <c r="D25" s="144" t="s">
        <v>131</v>
      </c>
      <c r="F25" s="142">
        <v>3384000</v>
      </c>
    </row>
    <row r="26" spans="1:7" ht="12" customHeight="1">
      <c r="A26" s="142">
        <v>0</v>
      </c>
      <c r="B26" s="142">
        <v>0</v>
      </c>
      <c r="C26" s="142">
        <v>0</v>
      </c>
      <c r="D26" s="144" t="s">
        <v>27</v>
      </c>
      <c r="F26" s="142">
        <v>5689090</v>
      </c>
    </row>
    <row r="27" spans="1:7" ht="12" customHeight="1">
      <c r="A27" s="142">
        <v>0</v>
      </c>
      <c r="B27" s="142">
        <v>0</v>
      </c>
      <c r="C27" s="142">
        <v>0</v>
      </c>
      <c r="D27" s="144" t="s">
        <v>28</v>
      </c>
      <c r="F27" s="142">
        <v>23076000</v>
      </c>
    </row>
    <row r="28" spans="1:7" ht="12" customHeight="1">
      <c r="A28" s="142">
        <v>0</v>
      </c>
      <c r="B28" s="142">
        <v>0</v>
      </c>
      <c r="C28" s="142">
        <v>0</v>
      </c>
      <c r="D28" s="144" t="s">
        <v>29</v>
      </c>
      <c r="F28" s="142">
        <v>22761960</v>
      </c>
    </row>
    <row r="29" spans="1:7" ht="12" customHeight="1">
      <c r="A29" s="142">
        <v>0</v>
      </c>
      <c r="B29" s="142">
        <v>0</v>
      </c>
      <c r="C29" s="142">
        <v>0</v>
      </c>
      <c r="D29" s="144" t="s">
        <v>70</v>
      </c>
      <c r="F29" s="142">
        <v>11597160</v>
      </c>
    </row>
    <row r="30" spans="1:7" ht="12" customHeight="1">
      <c r="A30" s="142">
        <v>0</v>
      </c>
      <c r="B30" s="142">
        <v>0</v>
      </c>
      <c r="C30" s="142">
        <v>0</v>
      </c>
      <c r="D30" s="144" t="s">
        <v>119</v>
      </c>
      <c r="F30" s="142">
        <v>2630000</v>
      </c>
    </row>
    <row r="31" spans="1:7" ht="12" customHeight="1">
      <c r="A31" s="142">
        <v>0</v>
      </c>
      <c r="B31" s="142">
        <v>0</v>
      </c>
      <c r="C31" s="142">
        <v>0</v>
      </c>
      <c r="D31" s="144" t="s">
        <v>30</v>
      </c>
      <c r="F31" s="142">
        <v>2140000</v>
      </c>
    </row>
    <row r="32" spans="1:7" ht="12" customHeight="1">
      <c r="A32" s="142">
        <v>0</v>
      </c>
      <c r="B32" s="142">
        <v>0</v>
      </c>
      <c r="C32" s="142">
        <v>0</v>
      </c>
      <c r="D32" s="144" t="s">
        <v>120</v>
      </c>
      <c r="F32" s="142">
        <v>350000</v>
      </c>
    </row>
    <row r="33" spans="1:7" ht="12" customHeight="1">
      <c r="A33" s="142">
        <v>0</v>
      </c>
      <c r="B33" s="142">
        <v>0</v>
      </c>
      <c r="C33" s="142">
        <v>0</v>
      </c>
      <c r="D33" s="144" t="s">
        <v>60</v>
      </c>
      <c r="F33" s="142">
        <v>4326052</v>
      </c>
    </row>
    <row r="34" spans="1:7" ht="12" customHeight="1">
      <c r="A34" s="142">
        <v>0</v>
      </c>
      <c r="B34" s="142">
        <v>0</v>
      </c>
      <c r="C34" s="142">
        <v>0</v>
      </c>
      <c r="D34" s="144" t="s">
        <v>202</v>
      </c>
      <c r="F34" s="142">
        <v>220000</v>
      </c>
    </row>
    <row r="35" spans="1:7" ht="12" customHeight="1">
      <c r="A35" s="141">
        <v>675167292</v>
      </c>
      <c r="B35" s="141">
        <v>675167292</v>
      </c>
      <c r="C35" s="141">
        <v>93686420</v>
      </c>
      <c r="D35" s="143" t="s">
        <v>31</v>
      </c>
      <c r="E35" s="141">
        <v>0</v>
      </c>
      <c r="F35" s="141">
        <v>0</v>
      </c>
      <c r="G35" s="141">
        <v>0</v>
      </c>
    </row>
    <row r="36" spans="1:7" ht="12" customHeight="1">
      <c r="B36" s="142">
        <v>9131800</v>
      </c>
      <c r="D36" s="144" t="s">
        <v>32</v>
      </c>
      <c r="E36" s="142">
        <v>0</v>
      </c>
      <c r="F36" s="142">
        <v>0</v>
      </c>
      <c r="G36" s="142">
        <v>0</v>
      </c>
    </row>
    <row r="37" spans="1:7" ht="12" customHeight="1">
      <c r="B37" s="142">
        <v>12954260</v>
      </c>
      <c r="D37" s="144" t="s">
        <v>33</v>
      </c>
      <c r="E37" s="142">
        <v>0</v>
      </c>
      <c r="F37" s="142">
        <v>0</v>
      </c>
      <c r="G37" s="142">
        <v>0</v>
      </c>
    </row>
    <row r="38" spans="1:7" ht="12" customHeight="1">
      <c r="B38" s="142">
        <v>69677143</v>
      </c>
      <c r="D38" s="144" t="s">
        <v>34</v>
      </c>
      <c r="E38" s="142">
        <v>0</v>
      </c>
      <c r="F38" s="142">
        <v>0</v>
      </c>
      <c r="G38" s="142">
        <v>0</v>
      </c>
    </row>
    <row r="39" spans="1:7" ht="12" customHeight="1">
      <c r="B39" s="142">
        <v>38719460</v>
      </c>
      <c r="D39" s="144" t="s">
        <v>35</v>
      </c>
      <c r="E39" s="142">
        <v>0</v>
      </c>
      <c r="F39" s="142">
        <v>0</v>
      </c>
      <c r="G39" s="142">
        <v>0</v>
      </c>
    </row>
    <row r="40" spans="1:7" ht="12" customHeight="1">
      <c r="B40" s="142">
        <v>5172320</v>
      </c>
      <c r="D40" s="144" t="s">
        <v>61</v>
      </c>
      <c r="E40" s="142">
        <v>0</v>
      </c>
      <c r="F40" s="142">
        <v>0</v>
      </c>
      <c r="G40" s="142">
        <v>0</v>
      </c>
    </row>
    <row r="41" spans="1:7" ht="12" customHeight="1">
      <c r="B41" s="142">
        <v>240000000</v>
      </c>
      <c r="D41" s="144" t="s">
        <v>36</v>
      </c>
      <c r="E41" s="142">
        <v>0</v>
      </c>
      <c r="F41" s="142">
        <v>0</v>
      </c>
      <c r="G41" s="142">
        <v>0</v>
      </c>
    </row>
    <row r="42" spans="1:7" ht="12" customHeight="1">
      <c r="B42" s="142">
        <v>22761960</v>
      </c>
      <c r="D42" s="144" t="s">
        <v>29</v>
      </c>
      <c r="E42" s="142">
        <v>0</v>
      </c>
      <c r="F42" s="142">
        <v>0</v>
      </c>
      <c r="G42" s="142">
        <v>0</v>
      </c>
    </row>
    <row r="43" spans="1:7" ht="12" customHeight="1">
      <c r="B43" s="142">
        <v>12200000</v>
      </c>
      <c r="D43" s="144" t="s">
        <v>37</v>
      </c>
      <c r="E43" s="142">
        <v>0</v>
      </c>
      <c r="F43" s="142">
        <v>0</v>
      </c>
      <c r="G43" s="142">
        <v>0</v>
      </c>
    </row>
    <row r="44" spans="1:7" ht="12" customHeight="1">
      <c r="B44" s="142">
        <v>10500000</v>
      </c>
      <c r="D44" s="144" t="s">
        <v>38</v>
      </c>
      <c r="E44" s="142">
        <v>0</v>
      </c>
      <c r="F44" s="142">
        <v>0</v>
      </c>
      <c r="G44" s="142">
        <v>0</v>
      </c>
    </row>
    <row r="45" spans="1:7" ht="12" customHeight="1">
      <c r="B45" s="142">
        <v>14600000</v>
      </c>
      <c r="D45" s="144" t="s">
        <v>39</v>
      </c>
      <c r="E45" s="142">
        <v>0</v>
      </c>
      <c r="F45" s="142">
        <v>0</v>
      </c>
      <c r="G45" s="142">
        <v>0</v>
      </c>
    </row>
    <row r="46" spans="1:7" ht="12" customHeight="1">
      <c r="B46" s="142">
        <v>5500000</v>
      </c>
      <c r="D46" s="144" t="s">
        <v>40</v>
      </c>
      <c r="E46" s="142">
        <v>0</v>
      </c>
      <c r="F46" s="142">
        <v>0</v>
      </c>
      <c r="G46" s="142">
        <v>0</v>
      </c>
    </row>
    <row r="47" spans="1:7" ht="12" customHeight="1">
      <c r="B47" s="142">
        <v>6500000</v>
      </c>
      <c r="D47" s="144" t="s">
        <v>41</v>
      </c>
      <c r="E47" s="142">
        <v>0</v>
      </c>
      <c r="F47" s="142">
        <v>0</v>
      </c>
      <c r="G47" s="142">
        <v>0</v>
      </c>
    </row>
    <row r="48" spans="1:7" ht="12" customHeight="1">
      <c r="B48" s="142">
        <v>1710000</v>
      </c>
      <c r="D48" s="144" t="s">
        <v>42</v>
      </c>
      <c r="E48" s="142">
        <v>0</v>
      </c>
      <c r="F48" s="142">
        <v>0</v>
      </c>
      <c r="G48" s="142">
        <v>0</v>
      </c>
    </row>
    <row r="49" spans="2:7" ht="12" customHeight="1">
      <c r="B49" s="142">
        <v>0</v>
      </c>
      <c r="D49" s="144" t="s">
        <v>62</v>
      </c>
      <c r="E49" s="142">
        <v>0</v>
      </c>
      <c r="F49" s="142">
        <v>0</v>
      </c>
      <c r="G49" s="142">
        <v>0</v>
      </c>
    </row>
    <row r="50" spans="2:7" ht="12" customHeight="1">
      <c r="B50" s="142">
        <v>500000</v>
      </c>
      <c r="D50" s="144" t="s">
        <v>227</v>
      </c>
      <c r="E50" s="142">
        <v>0</v>
      </c>
      <c r="F50" s="142">
        <v>0</v>
      </c>
      <c r="G50" s="142">
        <v>0</v>
      </c>
    </row>
    <row r="51" spans="2:7" ht="12" customHeight="1">
      <c r="B51" s="142">
        <v>211720</v>
      </c>
      <c r="D51" s="144" t="s">
        <v>121</v>
      </c>
      <c r="E51" s="142">
        <v>0</v>
      </c>
      <c r="F51" s="142">
        <v>0</v>
      </c>
      <c r="G51" s="142">
        <v>0</v>
      </c>
    </row>
    <row r="52" spans="2:7" ht="12" customHeight="1">
      <c r="B52" s="142">
        <v>120000</v>
      </c>
      <c r="D52" s="144" t="s">
        <v>71</v>
      </c>
      <c r="E52" s="142">
        <v>0</v>
      </c>
      <c r="F52" s="142">
        <v>0</v>
      </c>
      <c r="G52" s="142">
        <v>0</v>
      </c>
    </row>
    <row r="53" spans="2:7" ht="12" customHeight="1">
      <c r="B53" s="142">
        <v>9955000</v>
      </c>
      <c r="D53" s="144" t="s">
        <v>43</v>
      </c>
      <c r="E53" s="142">
        <v>0</v>
      </c>
      <c r="F53" s="142">
        <v>0</v>
      </c>
      <c r="G53" s="142">
        <v>0</v>
      </c>
    </row>
    <row r="54" spans="2:7" ht="12" customHeight="1">
      <c r="B54" s="142">
        <v>1100000</v>
      </c>
      <c r="D54" s="144" t="s">
        <v>44</v>
      </c>
      <c r="E54" s="142">
        <v>0</v>
      </c>
      <c r="F54" s="142">
        <v>0</v>
      </c>
      <c r="G54" s="142">
        <v>0</v>
      </c>
    </row>
    <row r="55" spans="2:7" ht="12" customHeight="1">
      <c r="B55" s="142">
        <v>44899350</v>
      </c>
      <c r="D55" s="144" t="s">
        <v>45</v>
      </c>
      <c r="E55" s="142">
        <v>0</v>
      </c>
      <c r="F55" s="142">
        <v>0</v>
      </c>
      <c r="G55" s="142">
        <v>0</v>
      </c>
    </row>
    <row r="56" spans="2:7" ht="12" customHeight="1">
      <c r="B56" s="142">
        <v>11644760</v>
      </c>
      <c r="D56" s="144" t="s">
        <v>46</v>
      </c>
      <c r="E56" s="142">
        <v>0</v>
      </c>
      <c r="F56" s="142">
        <v>0</v>
      </c>
      <c r="G56" s="142">
        <v>0</v>
      </c>
    </row>
    <row r="57" spans="2:7" ht="12" customHeight="1">
      <c r="B57" s="142">
        <v>50643207</v>
      </c>
      <c r="D57" s="144" t="s">
        <v>47</v>
      </c>
      <c r="E57" s="142">
        <v>0</v>
      </c>
      <c r="F57" s="142">
        <v>0</v>
      </c>
      <c r="G57" s="142">
        <v>0</v>
      </c>
    </row>
    <row r="58" spans="2:7" ht="12" customHeight="1">
      <c r="B58" s="142">
        <v>16815583</v>
      </c>
      <c r="D58" s="144" t="s">
        <v>48</v>
      </c>
      <c r="E58" s="142">
        <v>0</v>
      </c>
      <c r="F58" s="142">
        <v>0</v>
      </c>
      <c r="G58" s="142">
        <v>0</v>
      </c>
    </row>
    <row r="59" spans="2:7" ht="12" customHeight="1">
      <c r="B59" s="142">
        <v>15213130</v>
      </c>
      <c r="D59" s="144" t="s">
        <v>63</v>
      </c>
      <c r="E59" s="142">
        <v>0</v>
      </c>
      <c r="F59" s="142">
        <v>0</v>
      </c>
      <c r="G59" s="142">
        <v>0</v>
      </c>
    </row>
    <row r="60" spans="2:7" ht="12" customHeight="1">
      <c r="B60" s="142">
        <v>2926999</v>
      </c>
      <c r="D60" s="144" t="s">
        <v>72</v>
      </c>
      <c r="E60" s="142">
        <v>0</v>
      </c>
      <c r="F60" s="142">
        <v>0</v>
      </c>
      <c r="G60" s="142">
        <v>0</v>
      </c>
    </row>
    <row r="61" spans="2:7" ht="12" customHeight="1">
      <c r="B61" s="142">
        <v>415560</v>
      </c>
      <c r="D61" s="144" t="s">
        <v>207</v>
      </c>
      <c r="E61" s="142">
        <v>0</v>
      </c>
      <c r="F61" s="142">
        <v>0</v>
      </c>
      <c r="G61" s="142">
        <v>0</v>
      </c>
    </row>
    <row r="62" spans="2:7" ht="12" customHeight="1">
      <c r="B62" s="142">
        <v>702150</v>
      </c>
      <c r="D62" s="144" t="s">
        <v>64</v>
      </c>
      <c r="E62" s="142">
        <v>0</v>
      </c>
      <c r="F62" s="142">
        <v>0</v>
      </c>
      <c r="G62" s="142">
        <v>0</v>
      </c>
    </row>
    <row r="63" spans="2:7" ht="12" customHeight="1">
      <c r="B63" s="142">
        <v>734300</v>
      </c>
      <c r="D63" s="144" t="s">
        <v>65</v>
      </c>
      <c r="E63" s="142">
        <v>0</v>
      </c>
      <c r="F63" s="142">
        <v>0</v>
      </c>
      <c r="G63" s="142">
        <v>0</v>
      </c>
    </row>
    <row r="64" spans="2:7" ht="12" customHeight="1">
      <c r="B64" s="142">
        <v>4712500</v>
      </c>
      <c r="D64" s="144" t="s">
        <v>49</v>
      </c>
      <c r="E64" s="142">
        <v>0</v>
      </c>
      <c r="F64" s="142">
        <v>0</v>
      </c>
      <c r="G64" s="142">
        <v>0</v>
      </c>
    </row>
    <row r="65" spans="1:7" ht="12" customHeight="1">
      <c r="B65" s="142">
        <v>24372580</v>
      </c>
      <c r="D65" s="144" t="s">
        <v>50</v>
      </c>
      <c r="E65" s="142">
        <v>0</v>
      </c>
      <c r="F65" s="142">
        <v>0</v>
      </c>
      <c r="G65" s="142">
        <v>0</v>
      </c>
    </row>
    <row r="66" spans="1:7" ht="12" customHeight="1">
      <c r="B66" s="142">
        <v>1605280</v>
      </c>
      <c r="D66" s="144" t="s">
        <v>51</v>
      </c>
      <c r="E66" s="142">
        <v>0</v>
      </c>
      <c r="F66" s="142">
        <v>0</v>
      </c>
      <c r="G66" s="142">
        <v>0</v>
      </c>
    </row>
    <row r="67" spans="1:7" ht="12" customHeight="1">
      <c r="B67" s="142">
        <v>3454120</v>
      </c>
      <c r="D67" s="144" t="s">
        <v>52</v>
      </c>
      <c r="E67" s="142">
        <v>0</v>
      </c>
      <c r="F67" s="142">
        <v>0</v>
      </c>
      <c r="G67" s="142">
        <v>0</v>
      </c>
    </row>
    <row r="68" spans="1:7" ht="12" customHeight="1">
      <c r="B68" s="142">
        <v>8448850</v>
      </c>
      <c r="D68" s="144" t="s">
        <v>53</v>
      </c>
      <c r="E68" s="142">
        <v>0</v>
      </c>
      <c r="F68" s="142">
        <v>0</v>
      </c>
      <c r="G68" s="142">
        <v>0</v>
      </c>
    </row>
    <row r="69" spans="1:7" ht="12" customHeight="1">
      <c r="B69" s="142">
        <v>3796140</v>
      </c>
      <c r="D69" s="144" t="s">
        <v>54</v>
      </c>
      <c r="E69" s="142">
        <v>0</v>
      </c>
      <c r="F69" s="142">
        <v>0</v>
      </c>
      <c r="G69" s="142">
        <v>0</v>
      </c>
    </row>
    <row r="70" spans="1:7" ht="12" customHeight="1">
      <c r="B70" s="142">
        <v>48000</v>
      </c>
      <c r="D70" s="144" t="s">
        <v>122</v>
      </c>
      <c r="E70" s="142">
        <v>0</v>
      </c>
      <c r="F70" s="142">
        <v>0</v>
      </c>
      <c r="G70" s="142">
        <v>0</v>
      </c>
    </row>
    <row r="71" spans="1:7" ht="12" customHeight="1">
      <c r="B71" s="142">
        <v>1923630</v>
      </c>
      <c r="D71" s="144" t="s">
        <v>55</v>
      </c>
      <c r="E71" s="142">
        <v>0</v>
      </c>
      <c r="F71" s="142">
        <v>0</v>
      </c>
      <c r="G71" s="142">
        <v>0</v>
      </c>
    </row>
    <row r="72" spans="1:7" ht="12" customHeight="1">
      <c r="B72" s="142">
        <v>10705370</v>
      </c>
      <c r="D72" s="144" t="s">
        <v>56</v>
      </c>
      <c r="E72" s="142">
        <v>0</v>
      </c>
      <c r="F72" s="142">
        <v>0</v>
      </c>
      <c r="G72" s="142">
        <v>0</v>
      </c>
    </row>
    <row r="73" spans="1:7" ht="12" customHeight="1">
      <c r="B73" s="142">
        <v>1820000</v>
      </c>
      <c r="D73" s="144" t="s">
        <v>66</v>
      </c>
      <c r="E73" s="142">
        <v>0</v>
      </c>
      <c r="F73" s="142">
        <v>0</v>
      </c>
      <c r="G73" s="142">
        <v>0</v>
      </c>
    </row>
    <row r="74" spans="1:7" ht="12" customHeight="1">
      <c r="B74" s="142">
        <v>6314900</v>
      </c>
      <c r="D74" s="144" t="s">
        <v>57</v>
      </c>
      <c r="E74" s="142">
        <v>0</v>
      </c>
      <c r="F74" s="142">
        <v>0</v>
      </c>
      <c r="G74" s="142">
        <v>0</v>
      </c>
    </row>
    <row r="75" spans="1:7" ht="12" customHeight="1">
      <c r="B75" s="142">
        <v>2657220</v>
      </c>
      <c r="D75" s="144" t="s">
        <v>58</v>
      </c>
      <c r="E75" s="142">
        <v>0</v>
      </c>
      <c r="F75" s="142">
        <v>0</v>
      </c>
      <c r="G75" s="142">
        <v>0</v>
      </c>
    </row>
    <row r="76" spans="1:7" ht="12" customHeight="1">
      <c r="A76" s="142">
        <v>1092681238</v>
      </c>
      <c r="B76" s="142">
        <v>3171715594</v>
      </c>
      <c r="C76" s="142">
        <v>243912140</v>
      </c>
      <c r="D76" s="144" t="s">
        <v>59</v>
      </c>
      <c r="E76" s="142">
        <v>243912140</v>
      </c>
      <c r="F76" s="142">
        <v>3171715594</v>
      </c>
      <c r="G76" s="142">
        <v>1092681238</v>
      </c>
    </row>
  </sheetData>
  <mergeCells count="3">
    <mergeCell ref="A1:C1"/>
    <mergeCell ref="D1:D2"/>
    <mergeCell ref="E1:G1"/>
  </mergeCells>
  <phoneticPr fontId="1" type="noConversion"/>
  <pageMargins left="0.7" right="0.34" top="0.23" bottom="0.3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65"/>
  <sheetViews>
    <sheetView topLeftCell="A43" workbookViewId="0">
      <selection activeCell="E56" sqref="E56"/>
    </sheetView>
  </sheetViews>
  <sheetFormatPr defaultRowHeight="16.5"/>
  <cols>
    <col min="1" max="1" width="13.625" style="117" customWidth="1"/>
    <col min="2" max="3" width="10.25" style="118" customWidth="1"/>
    <col min="4" max="4" width="10" style="119" customWidth="1"/>
    <col min="5" max="5" width="43.5" style="98" customWidth="1"/>
    <col min="6" max="6" width="12.125" style="1" customWidth="1"/>
  </cols>
  <sheetData>
    <row r="1" spans="1:5" ht="15.75" customHeight="1">
      <c r="A1" s="202" t="s">
        <v>240</v>
      </c>
      <c r="B1" s="202"/>
      <c r="C1" s="202"/>
      <c r="D1" s="202"/>
      <c r="E1" s="202"/>
    </row>
    <row r="2" spans="1:5" ht="11.25" customHeight="1">
      <c r="A2" s="138" t="s">
        <v>238</v>
      </c>
      <c r="B2" s="121" t="s">
        <v>228</v>
      </c>
      <c r="C2" s="121" t="s">
        <v>229</v>
      </c>
      <c r="D2" s="146" t="s">
        <v>230</v>
      </c>
      <c r="E2" s="131"/>
    </row>
    <row r="3" spans="1:5" ht="11.25" customHeight="1">
      <c r="A3" s="147" t="s">
        <v>23</v>
      </c>
      <c r="B3" s="121"/>
      <c r="C3" s="148">
        <v>39350000</v>
      </c>
      <c r="D3" s="148">
        <v>339898000</v>
      </c>
      <c r="E3" s="131" t="s">
        <v>243</v>
      </c>
    </row>
    <row r="4" spans="1:5" ht="11.25" customHeight="1">
      <c r="A4" s="147" t="s">
        <v>24</v>
      </c>
      <c r="B4" s="121"/>
      <c r="C4" s="148">
        <v>15940270</v>
      </c>
      <c r="D4" s="148">
        <v>213413070</v>
      </c>
      <c r="E4" s="131" t="s">
        <v>244</v>
      </c>
    </row>
    <row r="5" spans="1:5" ht="11.25" customHeight="1">
      <c r="A5" s="147" t="s">
        <v>25</v>
      </c>
      <c r="B5" s="121"/>
      <c r="C5" s="148">
        <v>1890000</v>
      </c>
      <c r="D5" s="148">
        <v>38138000</v>
      </c>
      <c r="E5" s="131" t="s">
        <v>245</v>
      </c>
    </row>
    <row r="6" spans="1:5" ht="11.25" customHeight="1">
      <c r="A6" s="147" t="s">
        <v>26</v>
      </c>
      <c r="B6" s="121"/>
      <c r="C6" s="148">
        <v>0</v>
      </c>
      <c r="D6" s="148">
        <v>733000</v>
      </c>
      <c r="E6" s="131"/>
    </row>
    <row r="7" spans="1:5" ht="11.25" customHeight="1">
      <c r="A7" s="147" t="s">
        <v>131</v>
      </c>
      <c r="B7" s="121"/>
      <c r="C7" s="148">
        <v>150000</v>
      </c>
      <c r="D7" s="148">
        <v>3384000</v>
      </c>
      <c r="E7" s="131" t="s">
        <v>246</v>
      </c>
    </row>
    <row r="8" spans="1:5" ht="11.25" customHeight="1">
      <c r="A8" s="147" t="s">
        <v>27</v>
      </c>
      <c r="B8" s="121"/>
      <c r="C8" s="148">
        <v>380000</v>
      </c>
      <c r="D8" s="148">
        <v>5689090</v>
      </c>
      <c r="E8" s="131" t="s">
        <v>247</v>
      </c>
    </row>
    <row r="9" spans="1:5" ht="11.25" customHeight="1">
      <c r="A9" s="147" t="s">
        <v>28</v>
      </c>
      <c r="B9" s="121"/>
      <c r="C9" s="148">
        <v>2375000</v>
      </c>
      <c r="D9" s="148">
        <v>23076000</v>
      </c>
      <c r="E9" s="131" t="s">
        <v>265</v>
      </c>
    </row>
    <row r="10" spans="1:5" ht="11.25" customHeight="1">
      <c r="A10" s="147" t="s">
        <v>29</v>
      </c>
      <c r="B10" s="121"/>
      <c r="C10" s="148">
        <v>3486950</v>
      </c>
      <c r="D10" s="148">
        <v>22761960</v>
      </c>
      <c r="E10" s="131" t="s">
        <v>248</v>
      </c>
    </row>
    <row r="11" spans="1:5" ht="11.25" customHeight="1">
      <c r="A11" s="147" t="s">
        <v>70</v>
      </c>
      <c r="B11" s="121"/>
      <c r="C11" s="148">
        <v>0</v>
      </c>
      <c r="D11" s="148">
        <v>11597160</v>
      </c>
      <c r="E11" s="131"/>
    </row>
    <row r="12" spans="1:5" ht="11.25" customHeight="1">
      <c r="A12" s="147" t="s">
        <v>119</v>
      </c>
      <c r="B12" s="121"/>
      <c r="C12" s="148">
        <v>0</v>
      </c>
      <c r="D12" s="148">
        <v>2630000</v>
      </c>
      <c r="E12" s="131"/>
    </row>
    <row r="13" spans="1:5" ht="11.25" customHeight="1">
      <c r="A13" s="147" t="s">
        <v>30</v>
      </c>
      <c r="B13" s="121"/>
      <c r="C13" s="148">
        <v>460000</v>
      </c>
      <c r="D13" s="148">
        <v>2140000</v>
      </c>
      <c r="E13" s="131" t="s">
        <v>249</v>
      </c>
    </row>
    <row r="14" spans="1:5" ht="11.25" customHeight="1">
      <c r="A14" s="147" t="s">
        <v>120</v>
      </c>
      <c r="B14" s="121"/>
      <c r="C14" s="148">
        <v>0</v>
      </c>
      <c r="D14" s="148">
        <v>350000</v>
      </c>
      <c r="E14" s="131"/>
    </row>
    <row r="15" spans="1:5" ht="11.25" customHeight="1">
      <c r="A15" s="147" t="s">
        <v>60</v>
      </c>
      <c r="B15" s="121"/>
      <c r="C15" s="148">
        <v>0</v>
      </c>
      <c r="D15" s="148">
        <v>4326052</v>
      </c>
      <c r="E15" s="131"/>
    </row>
    <row r="16" spans="1:5" ht="11.25" customHeight="1">
      <c r="A16" s="147" t="s">
        <v>202</v>
      </c>
      <c r="B16" s="121"/>
      <c r="C16" s="148">
        <v>20000</v>
      </c>
      <c r="D16" s="148">
        <v>220000</v>
      </c>
      <c r="E16" s="131" t="s">
        <v>250</v>
      </c>
    </row>
    <row r="17" spans="1:5" ht="11.25" customHeight="1">
      <c r="A17" s="149" t="s">
        <v>22</v>
      </c>
      <c r="B17" s="121"/>
      <c r="C17" s="122">
        <f>SUM(C3:C16)</f>
        <v>64052220</v>
      </c>
      <c r="D17" s="123">
        <f>SUM(D3:D16)</f>
        <v>668356332</v>
      </c>
      <c r="E17" s="131"/>
    </row>
    <row r="18" spans="1:5" ht="11.25" customHeight="1">
      <c r="A18" s="147" t="s">
        <v>32</v>
      </c>
      <c r="B18" s="148">
        <v>1228000</v>
      </c>
      <c r="C18" s="121"/>
      <c r="D18" s="148">
        <v>9131800</v>
      </c>
      <c r="E18" s="131" t="s">
        <v>266</v>
      </c>
    </row>
    <row r="19" spans="1:5" ht="11.25" customHeight="1">
      <c r="A19" s="147" t="s">
        <v>33</v>
      </c>
      <c r="B19" s="148">
        <v>2673340</v>
      </c>
      <c r="C19" s="121"/>
      <c r="D19" s="148">
        <v>12954260</v>
      </c>
      <c r="E19" s="131" t="s">
        <v>251</v>
      </c>
    </row>
    <row r="20" spans="1:5" ht="24" customHeight="1">
      <c r="A20" s="147" t="s">
        <v>34</v>
      </c>
      <c r="B20" s="148">
        <v>6758630</v>
      </c>
      <c r="C20" s="121"/>
      <c r="D20" s="148">
        <v>69677143</v>
      </c>
      <c r="E20" s="152" t="s">
        <v>252</v>
      </c>
    </row>
    <row r="21" spans="1:5" ht="12" customHeight="1">
      <c r="A21" s="147" t="s">
        <v>35</v>
      </c>
      <c r="B21" s="148">
        <v>4902130</v>
      </c>
      <c r="C21" s="121"/>
      <c r="D21" s="148">
        <v>38719460</v>
      </c>
      <c r="E21" s="131" t="s">
        <v>253</v>
      </c>
    </row>
    <row r="22" spans="1:5" ht="12" customHeight="1">
      <c r="A22" s="147" t="s">
        <v>61</v>
      </c>
      <c r="B22" s="148">
        <v>1923160</v>
      </c>
      <c r="C22" s="121"/>
      <c r="D22" s="148">
        <v>5172320</v>
      </c>
      <c r="E22" s="131" t="s">
        <v>254</v>
      </c>
    </row>
    <row r="23" spans="1:5" ht="12" customHeight="1">
      <c r="A23" s="147" t="s">
        <v>36</v>
      </c>
      <c r="B23" s="148">
        <v>50000000</v>
      </c>
      <c r="C23" s="121"/>
      <c r="D23" s="148">
        <v>240000000</v>
      </c>
      <c r="E23" s="153" t="s">
        <v>255</v>
      </c>
    </row>
    <row r="24" spans="1:5" ht="12" customHeight="1">
      <c r="A24" s="147" t="s">
        <v>29</v>
      </c>
      <c r="B24" s="148">
        <v>3486950</v>
      </c>
      <c r="C24" s="121"/>
      <c r="D24" s="148">
        <v>22761960</v>
      </c>
      <c r="E24" s="131" t="s">
        <v>256</v>
      </c>
    </row>
    <row r="25" spans="1:5" ht="12" customHeight="1">
      <c r="A25" s="147" t="s">
        <v>37</v>
      </c>
      <c r="B25" s="148">
        <v>1200000</v>
      </c>
      <c r="C25" s="121"/>
      <c r="D25" s="148">
        <v>12200000</v>
      </c>
      <c r="E25" s="131"/>
    </row>
    <row r="26" spans="1:5" ht="12" customHeight="1">
      <c r="A26" s="147" t="s">
        <v>38</v>
      </c>
      <c r="B26" s="148">
        <v>500000</v>
      </c>
      <c r="C26" s="121"/>
      <c r="D26" s="148">
        <v>10500000</v>
      </c>
      <c r="E26" s="131"/>
    </row>
    <row r="27" spans="1:5" ht="12" customHeight="1">
      <c r="A27" s="147" t="s">
        <v>39</v>
      </c>
      <c r="B27" s="148">
        <v>1000000</v>
      </c>
      <c r="C27" s="121"/>
      <c r="D27" s="148">
        <v>14600000</v>
      </c>
      <c r="E27" s="131"/>
    </row>
    <row r="28" spans="1:5" ht="12" customHeight="1">
      <c r="A28" s="147" t="s">
        <v>40</v>
      </c>
      <c r="B28" s="148">
        <v>500000</v>
      </c>
      <c r="C28" s="121"/>
      <c r="D28" s="148">
        <v>5500000</v>
      </c>
      <c r="E28" s="131"/>
    </row>
    <row r="29" spans="1:5" ht="12" customHeight="1">
      <c r="A29" s="147" t="s">
        <v>41</v>
      </c>
      <c r="B29" s="148">
        <v>100000</v>
      </c>
      <c r="C29" s="121"/>
      <c r="D29" s="148">
        <v>6500000</v>
      </c>
      <c r="E29" s="131"/>
    </row>
    <row r="30" spans="1:5" ht="12" customHeight="1">
      <c r="A30" s="147" t="s">
        <v>42</v>
      </c>
      <c r="B30" s="148">
        <v>110000</v>
      </c>
      <c r="C30" s="121"/>
      <c r="D30" s="148">
        <v>1710000</v>
      </c>
      <c r="E30" s="131"/>
    </row>
    <row r="31" spans="1:5" ht="12" customHeight="1">
      <c r="A31" s="147" t="s">
        <v>62</v>
      </c>
      <c r="B31" s="148">
        <v>0</v>
      </c>
      <c r="C31" s="121"/>
      <c r="D31" s="148">
        <v>0</v>
      </c>
      <c r="E31" s="131"/>
    </row>
    <row r="32" spans="1:5" ht="12" customHeight="1">
      <c r="A32" s="147" t="s">
        <v>227</v>
      </c>
      <c r="B32" s="148">
        <v>0</v>
      </c>
      <c r="C32" s="121"/>
      <c r="D32" s="148">
        <v>500000</v>
      </c>
      <c r="E32" s="131"/>
    </row>
    <row r="33" spans="1:5" ht="12" customHeight="1">
      <c r="A33" s="147" t="s">
        <v>121</v>
      </c>
      <c r="B33" s="148">
        <v>0</v>
      </c>
      <c r="C33" s="121"/>
      <c r="D33" s="148">
        <v>211720</v>
      </c>
      <c r="E33" s="131"/>
    </row>
    <row r="34" spans="1:5" ht="12" customHeight="1">
      <c r="A34" s="147" t="s">
        <v>71</v>
      </c>
      <c r="B34" s="148">
        <v>0</v>
      </c>
      <c r="C34" s="121"/>
      <c r="D34" s="148">
        <v>120000</v>
      </c>
      <c r="E34" s="131"/>
    </row>
    <row r="35" spans="1:5" ht="12" customHeight="1">
      <c r="A35" s="147" t="s">
        <v>43</v>
      </c>
      <c r="B35" s="148">
        <v>1820000</v>
      </c>
      <c r="C35" s="121"/>
      <c r="D35" s="148">
        <v>9955000</v>
      </c>
      <c r="E35" s="131" t="s">
        <v>257</v>
      </c>
    </row>
    <row r="36" spans="1:5" ht="12" customHeight="1">
      <c r="A36" s="147" t="s">
        <v>44</v>
      </c>
      <c r="B36" s="148">
        <v>100000</v>
      </c>
      <c r="C36" s="121"/>
      <c r="D36" s="148">
        <v>1100000</v>
      </c>
      <c r="E36" s="131" t="s">
        <v>232</v>
      </c>
    </row>
    <row r="37" spans="1:5" ht="12" customHeight="1">
      <c r="A37" s="147" t="s">
        <v>45</v>
      </c>
      <c r="B37" s="148">
        <v>7000000</v>
      </c>
      <c r="C37" s="121"/>
      <c r="D37" s="148">
        <v>44899350</v>
      </c>
      <c r="E37" s="131" t="s">
        <v>258</v>
      </c>
    </row>
    <row r="38" spans="1:5" ht="12" customHeight="1">
      <c r="A38" s="147" t="s">
        <v>46</v>
      </c>
      <c r="B38" s="148">
        <v>0</v>
      </c>
      <c r="C38" s="121"/>
      <c r="D38" s="148">
        <v>11644760</v>
      </c>
      <c r="E38" s="131"/>
    </row>
    <row r="39" spans="1:5" ht="12" customHeight="1">
      <c r="A39" s="147" t="s">
        <v>47</v>
      </c>
      <c r="B39" s="148">
        <v>6358610</v>
      </c>
      <c r="C39" s="121"/>
      <c r="D39" s="148">
        <v>67458790</v>
      </c>
      <c r="E39" s="137" t="s">
        <v>233</v>
      </c>
    </row>
    <row r="40" spans="1:5" ht="12" customHeight="1">
      <c r="A40" s="147" t="s">
        <v>63</v>
      </c>
      <c r="B40" s="148">
        <v>0</v>
      </c>
      <c r="C40" s="121"/>
      <c r="D40" s="148">
        <v>15213130</v>
      </c>
      <c r="E40" s="131"/>
    </row>
    <row r="41" spans="1:5" ht="12" customHeight="1">
      <c r="A41" s="147" t="s">
        <v>72</v>
      </c>
      <c r="B41" s="148">
        <v>0</v>
      </c>
      <c r="C41" s="121"/>
      <c r="D41" s="148">
        <v>2926999</v>
      </c>
      <c r="E41" s="131"/>
    </row>
    <row r="42" spans="1:5" ht="12" customHeight="1">
      <c r="A42" s="147" t="s">
        <v>207</v>
      </c>
      <c r="B42" s="148">
        <v>0</v>
      </c>
      <c r="C42" s="121"/>
      <c r="D42" s="148">
        <v>415560</v>
      </c>
      <c r="E42" s="131"/>
    </row>
    <row r="43" spans="1:5" ht="12" customHeight="1">
      <c r="A43" s="147" t="s">
        <v>64</v>
      </c>
      <c r="B43" s="148">
        <v>20430</v>
      </c>
      <c r="C43" s="121"/>
      <c r="D43" s="148">
        <v>702150</v>
      </c>
      <c r="E43" s="131" t="s">
        <v>259</v>
      </c>
    </row>
    <row r="44" spans="1:5" ht="12" customHeight="1">
      <c r="A44" s="147" t="s">
        <v>65</v>
      </c>
      <c r="B44" s="148">
        <v>0</v>
      </c>
      <c r="C44" s="121"/>
      <c r="D44" s="148">
        <v>734300</v>
      </c>
      <c r="E44" s="131"/>
    </row>
    <row r="45" spans="1:5" ht="12" customHeight="1">
      <c r="A45" s="147" t="s">
        <v>49</v>
      </c>
      <c r="B45" s="148">
        <v>982800</v>
      </c>
      <c r="C45" s="121"/>
      <c r="D45" s="148">
        <v>4712500</v>
      </c>
      <c r="E45" s="131" t="s">
        <v>260</v>
      </c>
    </row>
    <row r="46" spans="1:5" ht="12" customHeight="1">
      <c r="A46" s="147" t="s">
        <v>50</v>
      </c>
      <c r="B46" s="148">
        <v>1039430</v>
      </c>
      <c r="C46" s="121"/>
      <c r="D46" s="148">
        <v>24372580</v>
      </c>
      <c r="E46" s="131" t="s">
        <v>261</v>
      </c>
    </row>
    <row r="47" spans="1:5" ht="12" customHeight="1">
      <c r="A47" s="147" t="s">
        <v>51</v>
      </c>
      <c r="B47" s="148">
        <v>0</v>
      </c>
      <c r="C47" s="121"/>
      <c r="D47" s="148">
        <v>1605280</v>
      </c>
      <c r="E47" s="150"/>
    </row>
    <row r="48" spans="1:5" ht="12" customHeight="1">
      <c r="A48" s="147" t="s">
        <v>52</v>
      </c>
      <c r="B48" s="148">
        <v>270320</v>
      </c>
      <c r="C48" s="121"/>
      <c r="D48" s="148">
        <v>3454120</v>
      </c>
      <c r="E48" s="131" t="s">
        <v>234</v>
      </c>
    </row>
    <row r="49" spans="1:5" ht="12" customHeight="1">
      <c r="A49" s="147" t="s">
        <v>53</v>
      </c>
      <c r="B49" s="148">
        <v>481050</v>
      </c>
      <c r="C49" s="121"/>
      <c r="D49" s="148">
        <v>8448850</v>
      </c>
      <c r="E49" s="131" t="s">
        <v>235</v>
      </c>
    </row>
    <row r="50" spans="1:5" ht="12" customHeight="1">
      <c r="A50" s="147" t="s">
        <v>54</v>
      </c>
      <c r="B50" s="148">
        <v>276970</v>
      </c>
      <c r="C50" s="121"/>
      <c r="D50" s="148">
        <v>3796140</v>
      </c>
      <c r="E50" s="131" t="s">
        <v>236</v>
      </c>
    </row>
    <row r="51" spans="1:5" ht="12" customHeight="1">
      <c r="A51" s="147" t="s">
        <v>122</v>
      </c>
      <c r="B51" s="148">
        <v>44000</v>
      </c>
      <c r="C51" s="121"/>
      <c r="D51" s="148">
        <v>48000</v>
      </c>
      <c r="E51" s="131" t="s">
        <v>262</v>
      </c>
    </row>
    <row r="52" spans="1:5" ht="12" customHeight="1">
      <c r="A52" s="147" t="s">
        <v>55</v>
      </c>
      <c r="B52" s="148">
        <v>0</v>
      </c>
      <c r="C52" s="121"/>
      <c r="D52" s="148">
        <v>1923630</v>
      </c>
      <c r="E52" s="131"/>
    </row>
    <row r="53" spans="1:5" ht="12" customHeight="1">
      <c r="A53" s="147" t="s">
        <v>56</v>
      </c>
      <c r="B53" s="148">
        <v>588700</v>
      </c>
      <c r="C53" s="121"/>
      <c r="D53" s="148">
        <v>10705370</v>
      </c>
      <c r="E53" s="131" t="s">
        <v>237</v>
      </c>
    </row>
    <row r="54" spans="1:5" ht="12" customHeight="1">
      <c r="A54" s="147" t="s">
        <v>66</v>
      </c>
      <c r="B54" s="148">
        <v>0</v>
      </c>
      <c r="C54" s="121"/>
      <c r="D54" s="148">
        <v>1820000</v>
      </c>
      <c r="E54" s="131"/>
    </row>
    <row r="55" spans="1:5" ht="12" customHeight="1">
      <c r="A55" s="147" t="s">
        <v>57</v>
      </c>
      <c r="B55" s="148">
        <v>0</v>
      </c>
      <c r="C55" s="121"/>
      <c r="D55" s="148">
        <v>6314900</v>
      </c>
      <c r="E55" s="131"/>
    </row>
    <row r="56" spans="1:5" ht="12" customHeight="1">
      <c r="A56" s="147" t="s">
        <v>58</v>
      </c>
      <c r="B56" s="148">
        <v>321900</v>
      </c>
      <c r="C56" s="121"/>
      <c r="D56" s="148">
        <v>2657220</v>
      </c>
      <c r="E56" s="131" t="s">
        <v>263</v>
      </c>
    </row>
    <row r="57" spans="1:5" ht="12" customHeight="1">
      <c r="A57" s="151" t="s">
        <v>242</v>
      </c>
      <c r="B57" s="120"/>
      <c r="C57" s="121"/>
      <c r="D57" s="120"/>
      <c r="E57" s="131"/>
    </row>
    <row r="58" spans="1:5" ht="12" customHeight="1">
      <c r="A58" s="130"/>
      <c r="B58" s="123">
        <f>SUM(B18:B57)</f>
        <v>93686420</v>
      </c>
      <c r="C58" s="124"/>
      <c r="D58" s="123">
        <f>SUM(D18:D57)</f>
        <v>675167292</v>
      </c>
      <c r="E58" s="131"/>
    </row>
    <row r="59" spans="1:5" ht="12" customHeight="1">
      <c r="A59" s="125" t="s">
        <v>123</v>
      </c>
      <c r="B59" s="126"/>
      <c r="C59" s="127">
        <v>1389540</v>
      </c>
      <c r="D59" s="126"/>
      <c r="E59" s="132"/>
    </row>
    <row r="60" spans="1:5" ht="12" customHeight="1">
      <c r="A60" s="125" t="s">
        <v>124</v>
      </c>
      <c r="B60" s="126"/>
      <c r="C60" s="126">
        <v>54734159</v>
      </c>
      <c r="D60" s="126"/>
      <c r="E60" s="132"/>
    </row>
    <row r="61" spans="1:5" ht="12" customHeight="1">
      <c r="A61" s="125" t="s">
        <v>125</v>
      </c>
      <c r="B61" s="127"/>
      <c r="C61" s="127"/>
      <c r="D61" s="127"/>
      <c r="E61" s="133"/>
    </row>
    <row r="62" spans="1:5" ht="12" customHeight="1">
      <c r="A62" s="125" t="s">
        <v>126</v>
      </c>
      <c r="B62" s="126">
        <v>27389499</v>
      </c>
      <c r="C62" s="126"/>
      <c r="D62" s="126"/>
      <c r="E62" s="134"/>
    </row>
    <row r="63" spans="1:5" ht="12" customHeight="1">
      <c r="A63" s="125" t="s">
        <v>231</v>
      </c>
      <c r="B63" s="126">
        <v>4000000</v>
      </c>
      <c r="C63" s="126"/>
      <c r="D63" s="126"/>
      <c r="E63" s="135"/>
    </row>
    <row r="64" spans="1:5" ht="12" customHeight="1">
      <c r="A64" s="96" t="s">
        <v>203</v>
      </c>
      <c r="B64" s="126">
        <v>900000</v>
      </c>
      <c r="C64" s="126">
        <v>5800000</v>
      </c>
      <c r="D64" s="126"/>
      <c r="E64" s="131" t="s">
        <v>264</v>
      </c>
    </row>
    <row r="65" spans="1:5" ht="11.25" customHeight="1">
      <c r="A65" s="128"/>
      <c r="B65" s="129">
        <f>SUM(B58:B64)</f>
        <v>125975919</v>
      </c>
      <c r="C65" s="129">
        <f>SUM(C17:C64)</f>
        <v>125975919</v>
      </c>
      <c r="D65" s="128"/>
      <c r="E65" s="136"/>
    </row>
  </sheetData>
  <mergeCells count="1">
    <mergeCell ref="A1:E1"/>
  </mergeCells>
  <phoneticPr fontId="1" type="noConversion"/>
  <pageMargins left="0.49" right="0.23" top="0.23622047244094491" bottom="0.23622047244094491" header="0.23622047244094491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7"/>
  <sheetViews>
    <sheetView topLeftCell="A37" workbookViewId="0">
      <selection activeCell="A52" sqref="A52"/>
    </sheetView>
  </sheetViews>
  <sheetFormatPr defaultRowHeight="16.5"/>
  <cols>
    <col min="1" max="1" width="13.625" style="41" customWidth="1"/>
    <col min="2" max="2" width="13.5" customWidth="1"/>
    <col min="3" max="3" width="13.125" customWidth="1"/>
    <col min="4" max="4" width="13.25" customWidth="1"/>
    <col min="5" max="5" width="34.125" style="34" customWidth="1"/>
  </cols>
  <sheetData>
    <row r="1" spans="1:5" ht="17.25">
      <c r="C1" s="203" t="s">
        <v>165</v>
      </c>
      <c r="D1" s="203"/>
    </row>
    <row r="2" spans="1:5" ht="14.25" customHeight="1">
      <c r="A2" s="65" t="s">
        <v>163</v>
      </c>
      <c r="B2" s="63" t="s">
        <v>87</v>
      </c>
      <c r="C2" s="63" t="s">
        <v>129</v>
      </c>
      <c r="D2" s="63" t="s">
        <v>132</v>
      </c>
      <c r="E2" s="62"/>
    </row>
    <row r="3" spans="1:5" ht="14.25" customHeight="1">
      <c r="A3" s="67" t="s">
        <v>23</v>
      </c>
      <c r="B3" s="68">
        <v>27771000</v>
      </c>
      <c r="C3" s="68"/>
      <c r="D3" s="68">
        <v>180628000</v>
      </c>
      <c r="E3" s="46" t="s">
        <v>139</v>
      </c>
    </row>
    <row r="4" spans="1:5" ht="14.25" customHeight="1">
      <c r="A4" s="67" t="s">
        <v>24</v>
      </c>
      <c r="B4" s="68">
        <v>16644090</v>
      </c>
      <c r="C4" s="68"/>
      <c r="D4" s="68">
        <v>117611480</v>
      </c>
      <c r="E4" s="45" t="s">
        <v>140</v>
      </c>
    </row>
    <row r="5" spans="1:5" ht="14.25" customHeight="1">
      <c r="A5" s="67" t="s">
        <v>25</v>
      </c>
      <c r="B5" s="68">
        <v>3740000</v>
      </c>
      <c r="C5" s="68"/>
      <c r="D5" s="68">
        <v>22858000</v>
      </c>
      <c r="E5" s="45" t="s">
        <v>141</v>
      </c>
    </row>
    <row r="6" spans="1:5" ht="14.25" customHeight="1">
      <c r="A6" s="67" t="s">
        <v>26</v>
      </c>
      <c r="B6" s="68">
        <v>0</v>
      </c>
      <c r="C6" s="68"/>
      <c r="D6" s="68">
        <v>733000</v>
      </c>
      <c r="E6" s="45"/>
    </row>
    <row r="7" spans="1:5" ht="14.25" customHeight="1">
      <c r="A7" s="67" t="s">
        <v>29</v>
      </c>
      <c r="B7" s="68">
        <v>3164730</v>
      </c>
      <c r="C7" s="68"/>
      <c r="D7" s="68">
        <v>11832090</v>
      </c>
      <c r="E7" s="45" t="s">
        <v>142</v>
      </c>
    </row>
    <row r="8" spans="1:5" ht="14.25" customHeight="1">
      <c r="A8" s="67" t="s">
        <v>70</v>
      </c>
      <c r="B8" s="68">
        <v>1773350</v>
      </c>
      <c r="C8" s="68"/>
      <c r="D8" s="68">
        <v>9769010</v>
      </c>
      <c r="E8" s="45" t="s">
        <v>143</v>
      </c>
    </row>
    <row r="9" spans="1:5" ht="14.25" customHeight="1">
      <c r="A9" s="67" t="s">
        <v>119</v>
      </c>
      <c r="B9" s="68">
        <v>0</v>
      </c>
      <c r="C9" s="68"/>
      <c r="D9" s="68">
        <v>660000</v>
      </c>
      <c r="E9" s="45"/>
    </row>
    <row r="10" spans="1:5" ht="14.25" customHeight="1">
      <c r="A10" s="67" t="s">
        <v>120</v>
      </c>
      <c r="B10" s="68">
        <v>0</v>
      </c>
      <c r="C10" s="68"/>
      <c r="D10" s="68">
        <v>250000</v>
      </c>
      <c r="E10" s="45"/>
    </row>
    <row r="11" spans="1:5" ht="14.25" customHeight="1">
      <c r="A11" s="67" t="s">
        <v>60</v>
      </c>
      <c r="B11" s="68">
        <v>26869</v>
      </c>
      <c r="C11" s="68"/>
      <c r="D11" s="68">
        <v>118525</v>
      </c>
      <c r="E11" s="45" t="s">
        <v>144</v>
      </c>
    </row>
    <row r="12" spans="1:5" ht="14.25" customHeight="1">
      <c r="A12" s="67"/>
      <c r="B12" s="69">
        <f>SUM(B3:B11)</f>
        <v>53120039</v>
      </c>
      <c r="C12" s="69"/>
      <c r="D12" s="69">
        <f>SUM(D3:D11)</f>
        <v>344460105</v>
      </c>
      <c r="E12" s="45"/>
    </row>
    <row r="13" spans="1:5" ht="14.25" customHeight="1">
      <c r="A13" s="67" t="s">
        <v>32</v>
      </c>
      <c r="B13" s="62"/>
      <c r="C13" s="68">
        <v>168000</v>
      </c>
      <c r="D13" s="68">
        <v>4436800</v>
      </c>
      <c r="E13" s="45" t="s">
        <v>145</v>
      </c>
    </row>
    <row r="14" spans="1:5" ht="14.25" customHeight="1">
      <c r="A14" s="67" t="s">
        <v>33</v>
      </c>
      <c r="B14" s="62"/>
      <c r="C14" s="68">
        <v>1226400</v>
      </c>
      <c r="D14" s="68">
        <v>7342800</v>
      </c>
      <c r="E14" s="45" t="s">
        <v>146</v>
      </c>
    </row>
    <row r="15" spans="1:5" ht="29.25">
      <c r="A15" s="67" t="s">
        <v>34</v>
      </c>
      <c r="B15" s="62"/>
      <c r="C15" s="68">
        <v>8452500</v>
      </c>
      <c r="D15" s="68">
        <v>37311513</v>
      </c>
      <c r="E15" s="64" t="s">
        <v>138</v>
      </c>
    </row>
    <row r="16" spans="1:5" ht="13.5" customHeight="1">
      <c r="A16" s="67" t="s">
        <v>35</v>
      </c>
      <c r="B16" s="62"/>
      <c r="C16" s="68">
        <v>1572950</v>
      </c>
      <c r="D16" s="68">
        <v>12543780</v>
      </c>
      <c r="E16" s="62" t="s">
        <v>133</v>
      </c>
    </row>
    <row r="17" spans="1:5" ht="13.5" customHeight="1">
      <c r="A17" s="67" t="s">
        <v>61</v>
      </c>
      <c r="B17" s="62"/>
      <c r="C17" s="68">
        <v>15000</v>
      </c>
      <c r="D17" s="68">
        <v>3560880</v>
      </c>
      <c r="E17" s="62"/>
    </row>
    <row r="18" spans="1:5" ht="13.5" customHeight="1">
      <c r="A18" s="67" t="s">
        <v>36</v>
      </c>
      <c r="B18" s="62"/>
      <c r="C18" s="68">
        <v>40000000</v>
      </c>
      <c r="D18" s="68">
        <v>140000000</v>
      </c>
      <c r="E18" s="43" t="s">
        <v>137</v>
      </c>
    </row>
    <row r="19" spans="1:5" ht="13.5" customHeight="1">
      <c r="A19" s="67" t="s">
        <v>29</v>
      </c>
      <c r="B19" s="62"/>
      <c r="C19" s="68">
        <v>3164730</v>
      </c>
      <c r="D19" s="68">
        <v>11832090</v>
      </c>
      <c r="E19" s="46" t="s">
        <v>147</v>
      </c>
    </row>
    <row r="20" spans="1:5" ht="13.5" customHeight="1">
      <c r="A20" s="67" t="s">
        <v>37</v>
      </c>
      <c r="B20" s="62"/>
      <c r="C20" s="68">
        <v>1000000</v>
      </c>
      <c r="D20" s="68">
        <v>7000000</v>
      </c>
      <c r="E20" s="45"/>
    </row>
    <row r="21" spans="1:5" ht="13.5" customHeight="1">
      <c r="A21" s="67" t="s">
        <v>38</v>
      </c>
      <c r="B21" s="62"/>
      <c r="C21" s="68">
        <v>1000000</v>
      </c>
      <c r="D21" s="68">
        <v>6000000</v>
      </c>
      <c r="E21" s="45"/>
    </row>
    <row r="22" spans="1:5" ht="13.5" customHeight="1">
      <c r="A22" s="67" t="s">
        <v>39</v>
      </c>
      <c r="B22" s="62"/>
      <c r="C22" s="68">
        <v>1000000</v>
      </c>
      <c r="D22" s="68">
        <v>7800000</v>
      </c>
      <c r="E22" s="45"/>
    </row>
    <row r="23" spans="1:5" ht="13.5" customHeight="1">
      <c r="A23" s="67" t="s">
        <v>40</v>
      </c>
      <c r="B23" s="62"/>
      <c r="C23" s="68">
        <v>1000000</v>
      </c>
      <c r="D23" s="68">
        <v>3000000</v>
      </c>
      <c r="E23" s="45"/>
    </row>
    <row r="24" spans="1:5" ht="13.5" customHeight="1">
      <c r="A24" s="67" t="s">
        <v>41</v>
      </c>
      <c r="B24" s="62"/>
      <c r="C24" s="68">
        <v>200000</v>
      </c>
      <c r="D24" s="68">
        <v>5600000</v>
      </c>
      <c r="E24" s="45"/>
    </row>
    <row r="25" spans="1:5" ht="13.5" customHeight="1">
      <c r="A25" s="67" t="s">
        <v>42</v>
      </c>
      <c r="B25" s="62"/>
      <c r="C25" s="68">
        <v>310000</v>
      </c>
      <c r="D25" s="68">
        <v>1060000</v>
      </c>
      <c r="E25" s="45"/>
    </row>
    <row r="26" spans="1:5" ht="13.5" customHeight="1">
      <c r="A26" s="67" t="s">
        <v>45</v>
      </c>
      <c r="B26" s="62"/>
      <c r="C26" s="68">
        <v>1773350</v>
      </c>
      <c r="D26" s="68">
        <v>9007340</v>
      </c>
      <c r="E26" s="45" t="s">
        <v>148</v>
      </c>
    </row>
    <row r="27" spans="1:5" ht="13.5" customHeight="1">
      <c r="A27" s="67" t="s">
        <v>46</v>
      </c>
      <c r="B27" s="62"/>
      <c r="C27" s="68">
        <v>0</v>
      </c>
      <c r="D27" s="68">
        <v>106000</v>
      </c>
      <c r="E27" s="45"/>
    </row>
    <row r="28" spans="1:5" ht="13.5" customHeight="1">
      <c r="A28" s="67" t="s">
        <v>47</v>
      </c>
      <c r="B28" s="62"/>
      <c r="C28" s="68">
        <v>5896830</v>
      </c>
      <c r="D28" s="68">
        <v>37265740</v>
      </c>
      <c r="E28" s="45"/>
    </row>
    <row r="29" spans="1:5" ht="13.5" customHeight="1">
      <c r="A29" s="67" t="s">
        <v>63</v>
      </c>
      <c r="B29" s="62"/>
      <c r="C29" s="68">
        <v>4229060</v>
      </c>
      <c r="D29" s="68">
        <v>9373360</v>
      </c>
      <c r="E29" s="45" t="s">
        <v>149</v>
      </c>
    </row>
    <row r="30" spans="1:5" ht="13.5" customHeight="1">
      <c r="A30" s="67" t="s">
        <v>72</v>
      </c>
      <c r="B30" s="62"/>
      <c r="C30" s="68">
        <v>0</v>
      </c>
      <c r="D30" s="68">
        <v>1743666</v>
      </c>
      <c r="E30" s="45"/>
    </row>
    <row r="31" spans="1:5" ht="13.5" customHeight="1">
      <c r="A31" s="67" t="s">
        <v>64</v>
      </c>
      <c r="B31" s="62"/>
      <c r="C31" s="68">
        <v>20000</v>
      </c>
      <c r="D31" s="68">
        <v>508140</v>
      </c>
      <c r="E31" s="45" t="s">
        <v>150</v>
      </c>
    </row>
    <row r="32" spans="1:5" ht="13.5" customHeight="1">
      <c r="A32" s="67" t="s">
        <v>65</v>
      </c>
      <c r="B32" s="62"/>
      <c r="C32" s="68">
        <v>190000</v>
      </c>
      <c r="D32" s="68">
        <v>698000</v>
      </c>
      <c r="E32" s="45" t="s">
        <v>151</v>
      </c>
    </row>
    <row r="33" spans="1:5" ht="13.5" customHeight="1">
      <c r="A33" s="67" t="s">
        <v>49</v>
      </c>
      <c r="B33" s="62"/>
      <c r="C33" s="68">
        <v>381150</v>
      </c>
      <c r="D33" s="68">
        <v>2261750</v>
      </c>
      <c r="E33" s="45" t="s">
        <v>152</v>
      </c>
    </row>
    <row r="34" spans="1:5" ht="13.5" customHeight="1">
      <c r="A34" s="67" t="s">
        <v>50</v>
      </c>
      <c r="B34" s="62"/>
      <c r="C34" s="68">
        <v>1531300</v>
      </c>
      <c r="D34" s="68">
        <v>16068790</v>
      </c>
      <c r="E34" s="45" t="s">
        <v>153</v>
      </c>
    </row>
    <row r="35" spans="1:5" ht="13.5" customHeight="1">
      <c r="A35" s="67" t="s">
        <v>51</v>
      </c>
      <c r="B35" s="62"/>
      <c r="C35" s="68">
        <v>50000</v>
      </c>
      <c r="D35" s="68">
        <v>576810</v>
      </c>
      <c r="E35" s="45" t="s">
        <v>154</v>
      </c>
    </row>
    <row r="36" spans="1:5" ht="13.5" customHeight="1">
      <c r="A36" s="67" t="s">
        <v>52</v>
      </c>
      <c r="B36" s="62"/>
      <c r="C36" s="68">
        <v>337000</v>
      </c>
      <c r="D36" s="68">
        <v>1805000</v>
      </c>
      <c r="E36" s="45" t="s">
        <v>155</v>
      </c>
    </row>
    <row r="37" spans="1:5" ht="13.5" customHeight="1">
      <c r="A37" s="67" t="s">
        <v>53</v>
      </c>
      <c r="B37" s="62"/>
      <c r="C37" s="68">
        <v>761550</v>
      </c>
      <c r="D37" s="68">
        <v>4641100</v>
      </c>
      <c r="E37" s="45" t="s">
        <v>156</v>
      </c>
    </row>
    <row r="38" spans="1:5" ht="13.5" customHeight="1">
      <c r="A38" s="67" t="s">
        <v>54</v>
      </c>
      <c r="B38" s="62"/>
      <c r="C38" s="68">
        <v>260390</v>
      </c>
      <c r="D38" s="68">
        <v>2415970</v>
      </c>
      <c r="E38" s="45" t="s">
        <v>157</v>
      </c>
    </row>
    <row r="39" spans="1:5" ht="13.5" customHeight="1">
      <c r="A39" s="67" t="s">
        <v>122</v>
      </c>
      <c r="B39" s="62"/>
      <c r="C39" s="68">
        <v>2000</v>
      </c>
      <c r="D39" s="68">
        <v>4000</v>
      </c>
      <c r="E39" s="45" t="s">
        <v>158</v>
      </c>
    </row>
    <row r="40" spans="1:5" ht="13.5" customHeight="1">
      <c r="A40" s="67" t="s">
        <v>55</v>
      </c>
      <c r="B40" s="62"/>
      <c r="C40" s="68">
        <v>950400</v>
      </c>
      <c r="D40" s="68">
        <v>1511840</v>
      </c>
      <c r="E40" s="45" t="s">
        <v>159</v>
      </c>
    </row>
    <row r="41" spans="1:5" ht="13.5" customHeight="1">
      <c r="A41" s="67" t="s">
        <v>56</v>
      </c>
      <c r="B41" s="62"/>
      <c r="C41" s="68">
        <v>938240</v>
      </c>
      <c r="D41" s="68">
        <v>5970720</v>
      </c>
      <c r="E41" s="45" t="s">
        <v>160</v>
      </c>
    </row>
    <row r="42" spans="1:5" ht="13.5" customHeight="1">
      <c r="A42" s="67" t="s">
        <v>66</v>
      </c>
      <c r="B42" s="62"/>
      <c r="C42" s="68">
        <v>0</v>
      </c>
      <c r="D42" s="68">
        <v>1820000</v>
      </c>
      <c r="E42" s="45"/>
    </row>
    <row r="43" spans="1:5" ht="13.5" customHeight="1">
      <c r="A43" s="67" t="s">
        <v>57</v>
      </c>
      <c r="B43" s="62"/>
      <c r="C43" s="68">
        <v>300000</v>
      </c>
      <c r="D43" s="68">
        <v>3343000</v>
      </c>
      <c r="E43" s="45" t="s">
        <v>161</v>
      </c>
    </row>
    <row r="44" spans="1:5" ht="13.5" customHeight="1">
      <c r="A44" s="67" t="s">
        <v>58</v>
      </c>
      <c r="B44" s="62"/>
      <c r="C44" s="68">
        <v>37200</v>
      </c>
      <c r="D44" s="68">
        <v>1751660</v>
      </c>
      <c r="E44" s="45" t="s">
        <v>162</v>
      </c>
    </row>
    <row r="45" spans="1:5" ht="13.5" customHeight="1">
      <c r="A45" s="66"/>
      <c r="B45" s="62"/>
      <c r="C45" s="69">
        <f>SUM(C13:C44)</f>
        <v>76768050</v>
      </c>
      <c r="D45" s="69">
        <f>SUM(D13:D44)</f>
        <v>348360749</v>
      </c>
      <c r="E45" s="62"/>
    </row>
    <row r="46" spans="1:5" ht="12" customHeight="1">
      <c r="A46" s="39" t="s">
        <v>123</v>
      </c>
      <c r="B46" s="32">
        <v>70000</v>
      </c>
      <c r="C46" s="35"/>
      <c r="D46" s="35"/>
      <c r="E46" s="4"/>
    </row>
    <row r="47" spans="1:5" ht="12" customHeight="1">
      <c r="A47" s="39" t="s">
        <v>124</v>
      </c>
      <c r="B47" s="32">
        <v>74435154</v>
      </c>
      <c r="C47" s="35"/>
      <c r="D47" s="35"/>
      <c r="E47" s="5"/>
    </row>
    <row r="48" spans="1:5" ht="12" customHeight="1">
      <c r="A48" s="39" t="s">
        <v>125</v>
      </c>
      <c r="B48" s="38"/>
      <c r="C48" s="36">
        <v>30000</v>
      </c>
      <c r="D48" s="37"/>
      <c r="E48" s="6"/>
    </row>
    <row r="49" spans="1:5" ht="12" customHeight="1">
      <c r="A49" s="39" t="s">
        <v>126</v>
      </c>
      <c r="B49" s="32"/>
      <c r="C49" s="32">
        <v>47002143</v>
      </c>
      <c r="D49" s="35"/>
      <c r="E49" s="7"/>
    </row>
    <row r="50" spans="1:5" ht="12" customHeight="1">
      <c r="A50" s="39" t="s">
        <v>136</v>
      </c>
      <c r="B50" s="35"/>
      <c r="C50" s="35">
        <v>4000000</v>
      </c>
      <c r="D50" s="35">
        <v>8000000</v>
      </c>
      <c r="E50" s="3"/>
    </row>
    <row r="51" spans="1:5" ht="12" customHeight="1">
      <c r="A51" s="39" t="s">
        <v>134</v>
      </c>
      <c r="B51" s="35"/>
      <c r="C51" s="35">
        <v>100000</v>
      </c>
      <c r="D51" s="35"/>
      <c r="E51" s="3"/>
    </row>
    <row r="52" spans="1:5" ht="12" customHeight="1">
      <c r="A52" s="39"/>
      <c r="B52" s="35">
        <v>275000</v>
      </c>
      <c r="C52" s="35"/>
      <c r="D52" s="35"/>
      <c r="E52" s="3"/>
    </row>
    <row r="53" spans="1:5" ht="12" customHeight="1">
      <c r="A53" s="44"/>
      <c r="B53" s="70">
        <f>SUM(B12:B52)</f>
        <v>127900193</v>
      </c>
      <c r="C53" s="70">
        <f>SUM(C45:C52)</f>
        <v>127900193</v>
      </c>
      <c r="D53" s="71"/>
      <c r="E53" s="72"/>
    </row>
    <row r="54" spans="1:5" ht="12" customHeight="1">
      <c r="A54" s="40" t="s">
        <v>127</v>
      </c>
      <c r="B54" s="31">
        <v>524406</v>
      </c>
      <c r="C54" s="31"/>
      <c r="D54" s="31">
        <v>19244886</v>
      </c>
      <c r="E54" s="4"/>
    </row>
    <row r="55" spans="1:5" ht="12" customHeight="1">
      <c r="A55" s="40" t="s">
        <v>128</v>
      </c>
      <c r="B55" s="31">
        <v>5322611</v>
      </c>
      <c r="C55" s="31">
        <v>200000</v>
      </c>
      <c r="D55" s="31">
        <v>74444272</v>
      </c>
      <c r="E55" s="42"/>
    </row>
    <row r="56" spans="1:5" ht="12" customHeight="1">
      <c r="A56" s="40" t="s">
        <v>135</v>
      </c>
      <c r="B56" s="31">
        <v>50305992</v>
      </c>
      <c r="C56" s="31"/>
      <c r="D56" s="33">
        <v>99281160</v>
      </c>
      <c r="E56" s="4" t="s">
        <v>164</v>
      </c>
    </row>
    <row r="57" spans="1:5" ht="12" customHeight="1">
      <c r="A57" s="40" t="s">
        <v>170</v>
      </c>
      <c r="B57" s="31"/>
      <c r="C57" s="31"/>
      <c r="D57" s="33">
        <v>84499470</v>
      </c>
      <c r="E57" s="4"/>
    </row>
  </sheetData>
  <mergeCells count="1">
    <mergeCell ref="C1:D1"/>
  </mergeCells>
  <phoneticPr fontId="1" type="noConversion"/>
  <pageMargins left="0.4" right="0.28000000000000003" top="0.34" bottom="0.19" header="0.3" footer="0.19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6"/>
  <sheetViews>
    <sheetView zoomScale="150" zoomScaleNormal="150" workbookViewId="0">
      <selection activeCell="H16" sqref="H16"/>
    </sheetView>
  </sheetViews>
  <sheetFormatPr defaultRowHeight="16.5"/>
  <cols>
    <col min="4" max="4" width="8.875" customWidth="1"/>
    <col min="5" max="5" width="9.875" customWidth="1"/>
  </cols>
  <sheetData>
    <row r="1" spans="1:9" ht="17.25" thickBot="1"/>
    <row r="2" spans="1:9" ht="20.25" customHeight="1">
      <c r="A2" s="15" t="s">
        <v>89</v>
      </c>
      <c r="B2" s="16" t="s">
        <v>74</v>
      </c>
      <c r="C2" s="16" t="s">
        <v>75</v>
      </c>
      <c r="D2" s="16" t="s">
        <v>76</v>
      </c>
      <c r="E2" s="17" t="s">
        <v>77</v>
      </c>
      <c r="F2" s="15" t="s">
        <v>78</v>
      </c>
      <c r="G2" s="204">
        <v>84499470</v>
      </c>
      <c r="H2" s="205"/>
      <c r="I2" s="18" t="s">
        <v>79</v>
      </c>
    </row>
    <row r="3" spans="1:9" ht="23.25" customHeight="1">
      <c r="A3" s="19" t="s">
        <v>88</v>
      </c>
      <c r="B3" s="20">
        <v>20000</v>
      </c>
      <c r="C3" s="21"/>
      <c r="D3" s="20">
        <v>20470008</v>
      </c>
      <c r="E3" s="22"/>
      <c r="F3" s="19" t="s">
        <v>80</v>
      </c>
      <c r="G3" s="206">
        <v>48975168</v>
      </c>
      <c r="H3" s="207"/>
      <c r="I3" s="210" t="s">
        <v>81</v>
      </c>
    </row>
    <row r="4" spans="1:9" ht="20.25" customHeight="1">
      <c r="A4" s="19" t="s">
        <v>82</v>
      </c>
      <c r="B4" s="23">
        <v>700000</v>
      </c>
      <c r="C4" s="23">
        <v>5800000</v>
      </c>
      <c r="D4" s="24">
        <v>59982143</v>
      </c>
      <c r="E4" s="25" t="s">
        <v>311</v>
      </c>
      <c r="F4" s="19" t="s">
        <v>83</v>
      </c>
      <c r="G4" s="206">
        <v>48000000</v>
      </c>
      <c r="H4" s="207"/>
      <c r="I4" s="210"/>
    </row>
    <row r="5" spans="1:9" ht="21.75" customHeight="1" thickBot="1">
      <c r="A5" s="26" t="s">
        <v>84</v>
      </c>
      <c r="B5" s="211">
        <v>1820000</v>
      </c>
      <c r="C5" s="211"/>
      <c r="D5" s="27"/>
      <c r="E5" s="28"/>
      <c r="F5" s="26" t="s">
        <v>85</v>
      </c>
      <c r="G5" s="208">
        <v>37319434</v>
      </c>
      <c r="H5" s="209"/>
      <c r="I5" s="29" t="s">
        <v>86</v>
      </c>
    </row>
    <row r="6" spans="1:9">
      <c r="A6" s="2"/>
      <c r="B6" s="2"/>
      <c r="C6" s="2"/>
      <c r="D6" s="2"/>
      <c r="E6" s="2"/>
      <c r="F6" s="2"/>
      <c r="G6" s="2"/>
      <c r="H6" s="2"/>
      <c r="I6" s="2"/>
    </row>
    <row r="8" spans="1:9" ht="17.25" thickBot="1"/>
    <row r="9" spans="1:9" ht="17.25" thickBot="1">
      <c r="A9" s="58" t="s">
        <v>171</v>
      </c>
      <c r="B9" s="59" t="s">
        <v>172</v>
      </c>
      <c r="C9" s="59" t="s">
        <v>173</v>
      </c>
      <c r="D9" s="59" t="s">
        <v>174</v>
      </c>
      <c r="E9" s="60" t="s">
        <v>175</v>
      </c>
      <c r="F9" s="52" t="s">
        <v>176</v>
      </c>
      <c r="G9" s="48">
        <v>84499470</v>
      </c>
      <c r="H9" s="87" t="s">
        <v>177</v>
      </c>
    </row>
    <row r="10" spans="1:9" ht="17.25" thickTop="1">
      <c r="A10" s="56" t="s">
        <v>178</v>
      </c>
      <c r="B10" s="47">
        <v>200000</v>
      </c>
      <c r="C10" s="47"/>
      <c r="D10" s="47">
        <v>20290008</v>
      </c>
      <c r="E10" s="57"/>
      <c r="F10" s="53" t="s">
        <v>179</v>
      </c>
      <c r="G10" s="47">
        <v>99281160</v>
      </c>
      <c r="H10" s="212" t="s">
        <v>180</v>
      </c>
    </row>
    <row r="11" spans="1:9" ht="18">
      <c r="A11" s="49" t="s">
        <v>181</v>
      </c>
      <c r="B11" s="47">
        <v>700000</v>
      </c>
      <c r="C11" s="47">
        <v>5800000</v>
      </c>
      <c r="D11" s="47">
        <v>59982143</v>
      </c>
      <c r="E11" s="97" t="s">
        <v>312</v>
      </c>
      <c r="F11" s="53" t="s">
        <v>182</v>
      </c>
      <c r="G11" s="47">
        <v>28000000</v>
      </c>
      <c r="H11" s="213"/>
    </row>
    <row r="12" spans="1:9" ht="17.25" thickBot="1">
      <c r="A12" s="50" t="s">
        <v>183</v>
      </c>
      <c r="B12" s="208">
        <v>1820000</v>
      </c>
      <c r="C12" s="209"/>
      <c r="D12" s="51"/>
      <c r="E12" s="55"/>
      <c r="F12" s="54" t="s">
        <v>184</v>
      </c>
      <c r="G12" s="181">
        <v>27389499</v>
      </c>
      <c r="H12" s="88" t="s">
        <v>185</v>
      </c>
    </row>
    <row r="15" spans="1:9">
      <c r="A15" s="39" t="s">
        <v>123</v>
      </c>
      <c r="B15" s="32">
        <v>70000</v>
      </c>
      <c r="C15" s="35"/>
      <c r="D15" s="35"/>
      <c r="E15" s="4"/>
    </row>
    <row r="16" spans="1:9">
      <c r="A16" s="39" t="s">
        <v>124</v>
      </c>
      <c r="B16" s="32">
        <v>74435154</v>
      </c>
      <c r="C16" s="35"/>
      <c r="D16" s="35"/>
      <c r="E16" s="5"/>
    </row>
    <row r="17" spans="1:5">
      <c r="A17" s="39" t="s">
        <v>125</v>
      </c>
      <c r="B17" s="38"/>
      <c r="C17" s="36">
        <v>30000</v>
      </c>
      <c r="D17" s="37"/>
      <c r="E17" s="6"/>
    </row>
    <row r="18" spans="1:5">
      <c r="A18" s="39" t="s">
        <v>126</v>
      </c>
      <c r="B18" s="32"/>
      <c r="D18" s="35"/>
      <c r="E18" s="7"/>
    </row>
    <row r="19" spans="1:5">
      <c r="A19" s="39" t="s">
        <v>136</v>
      </c>
      <c r="B19" s="35"/>
      <c r="C19" s="35">
        <v>4000000</v>
      </c>
      <c r="D19" s="35">
        <v>8000000</v>
      </c>
      <c r="E19" s="3"/>
    </row>
    <row r="20" spans="1:5">
      <c r="A20" s="39" t="s">
        <v>134</v>
      </c>
      <c r="B20" s="35"/>
      <c r="C20" s="35">
        <v>100000</v>
      </c>
      <c r="D20" s="35"/>
      <c r="E20" s="3"/>
    </row>
    <row r="21" spans="1:5">
      <c r="A21" s="39"/>
      <c r="B21" s="35">
        <v>275000</v>
      </c>
      <c r="C21" s="35"/>
      <c r="D21" s="35"/>
      <c r="E21" s="3"/>
    </row>
    <row r="22" spans="1:5">
      <c r="A22" s="44"/>
      <c r="B22" s="70" t="e">
        <f>SUM(#REF!)</f>
        <v>#REF!</v>
      </c>
      <c r="C22" s="70">
        <f>SUM(C14:C21)</f>
        <v>4130000</v>
      </c>
      <c r="D22" s="71"/>
      <c r="E22" s="72"/>
    </row>
    <row r="23" spans="1:5">
      <c r="A23" s="40" t="s">
        <v>127</v>
      </c>
      <c r="E23" s="4"/>
    </row>
    <row r="24" spans="1:5">
      <c r="A24" s="40" t="s">
        <v>128</v>
      </c>
      <c r="E24" s="42"/>
    </row>
    <row r="25" spans="1:5">
      <c r="A25" s="40" t="s">
        <v>135</v>
      </c>
      <c r="B25" s="31">
        <v>50305992</v>
      </c>
      <c r="C25" s="31"/>
      <c r="E25" s="4" t="s">
        <v>164</v>
      </c>
    </row>
    <row r="26" spans="1:5">
      <c r="A26" s="40" t="s">
        <v>170</v>
      </c>
      <c r="B26" s="31"/>
      <c r="C26" s="31"/>
      <c r="D26" s="33">
        <v>84499470</v>
      </c>
      <c r="E26" s="4"/>
    </row>
  </sheetData>
  <mergeCells count="8">
    <mergeCell ref="G2:H2"/>
    <mergeCell ref="G3:H3"/>
    <mergeCell ref="B12:C12"/>
    <mergeCell ref="I3:I4"/>
    <mergeCell ref="G4:H4"/>
    <mergeCell ref="B5:C5"/>
    <mergeCell ref="G5:H5"/>
    <mergeCell ref="H10:H11"/>
  </mergeCells>
  <phoneticPr fontId="1" type="noConversion"/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selection activeCell="A3" sqref="A3:E22"/>
    </sheetView>
  </sheetViews>
  <sheetFormatPr defaultRowHeight="16.5"/>
  <cols>
    <col min="1" max="1" width="8.125" customWidth="1"/>
    <col min="2" max="2" width="10.375" customWidth="1"/>
    <col min="3" max="3" width="13.875" customWidth="1"/>
    <col min="4" max="4" width="13.25" customWidth="1"/>
    <col min="5" max="5" width="14.75" customWidth="1"/>
  </cols>
  <sheetData>
    <row r="1" spans="1:5">
      <c r="A1" s="102" t="s">
        <v>222</v>
      </c>
      <c r="B1" s="103"/>
      <c r="C1" s="103"/>
      <c r="D1" s="103"/>
      <c r="E1" s="103"/>
    </row>
    <row r="2" spans="1:5" ht="17.25" thickBot="1">
      <c r="A2" s="102"/>
      <c r="B2" s="103"/>
      <c r="C2" s="103"/>
      <c r="D2" s="103"/>
      <c r="E2" s="103"/>
    </row>
    <row r="3" spans="1:5">
      <c r="A3" s="75" t="s">
        <v>90</v>
      </c>
      <c r="B3" s="76" t="s">
        <v>91</v>
      </c>
      <c r="C3" s="76" t="s">
        <v>92</v>
      </c>
      <c r="D3" s="76" t="s">
        <v>93</v>
      </c>
      <c r="E3" s="77" t="s">
        <v>94</v>
      </c>
    </row>
    <row r="4" spans="1:5">
      <c r="A4" s="99" t="s">
        <v>95</v>
      </c>
      <c r="B4" s="100" t="s">
        <v>67</v>
      </c>
      <c r="C4" s="100" t="s">
        <v>96</v>
      </c>
      <c r="D4" s="100" t="s">
        <v>97</v>
      </c>
      <c r="E4" s="78" t="s">
        <v>100</v>
      </c>
    </row>
    <row r="5" spans="1:5">
      <c r="A5" s="104">
        <v>40818</v>
      </c>
      <c r="B5" s="74" t="s">
        <v>68</v>
      </c>
      <c r="C5" s="74" t="s">
        <v>105</v>
      </c>
      <c r="D5" s="74" t="s">
        <v>98</v>
      </c>
      <c r="E5" s="79" t="s">
        <v>101</v>
      </c>
    </row>
    <row r="6" spans="1:5">
      <c r="A6" s="105"/>
      <c r="B6" s="101" t="s">
        <v>69</v>
      </c>
      <c r="C6" s="101" t="s">
        <v>106</v>
      </c>
      <c r="D6" s="101" t="s">
        <v>99</v>
      </c>
      <c r="E6" s="80" t="s">
        <v>114</v>
      </c>
    </row>
    <row r="7" spans="1:5">
      <c r="A7" s="105"/>
      <c r="B7" s="100" t="s">
        <v>208</v>
      </c>
      <c r="C7" s="217" t="s">
        <v>73</v>
      </c>
      <c r="D7" s="218"/>
      <c r="E7" s="219"/>
    </row>
    <row r="8" spans="1:5">
      <c r="A8" s="105"/>
      <c r="B8" s="101" t="s">
        <v>204</v>
      </c>
      <c r="C8" s="214" t="s">
        <v>103</v>
      </c>
      <c r="D8" s="215"/>
      <c r="E8" s="216"/>
    </row>
    <row r="9" spans="1:5">
      <c r="A9" s="105"/>
      <c r="B9" s="100" t="s">
        <v>221</v>
      </c>
      <c r="C9" s="217" t="s">
        <v>210</v>
      </c>
      <c r="D9" s="218"/>
      <c r="E9" s="219"/>
    </row>
    <row r="10" spans="1:5">
      <c r="A10" s="106"/>
      <c r="B10" s="101" t="s">
        <v>209</v>
      </c>
      <c r="C10" s="214" t="s">
        <v>211</v>
      </c>
      <c r="D10" s="215"/>
      <c r="E10" s="216"/>
    </row>
    <row r="11" spans="1:5">
      <c r="A11" s="99" t="s">
        <v>104</v>
      </c>
      <c r="B11" s="100" t="s">
        <v>67</v>
      </c>
      <c r="C11" s="100" t="s">
        <v>102</v>
      </c>
      <c r="D11" s="100" t="s">
        <v>115</v>
      </c>
      <c r="E11" s="78" t="s">
        <v>109</v>
      </c>
    </row>
    <row r="12" spans="1:5">
      <c r="A12" s="104">
        <v>40825</v>
      </c>
      <c r="B12" s="74" t="s">
        <v>68</v>
      </c>
      <c r="C12" s="74" t="s">
        <v>166</v>
      </c>
      <c r="D12" s="74" t="s">
        <v>108</v>
      </c>
      <c r="E12" s="79" t="s">
        <v>98</v>
      </c>
    </row>
    <row r="13" spans="1:5">
      <c r="A13" s="106"/>
      <c r="B13" s="101" t="s">
        <v>69</v>
      </c>
      <c r="C13" s="101" t="s">
        <v>167</v>
      </c>
      <c r="D13" s="101" t="s">
        <v>212</v>
      </c>
      <c r="E13" s="80" t="s">
        <v>111</v>
      </c>
    </row>
    <row r="14" spans="1:5">
      <c r="A14" s="99" t="s">
        <v>112</v>
      </c>
      <c r="B14" s="100" t="s">
        <v>67</v>
      </c>
      <c r="C14" s="100" t="s">
        <v>213</v>
      </c>
      <c r="D14" s="100" t="s">
        <v>100</v>
      </c>
      <c r="E14" s="78" t="s">
        <v>107</v>
      </c>
    </row>
    <row r="15" spans="1:5">
      <c r="A15" s="104">
        <v>40832</v>
      </c>
      <c r="B15" s="74" t="s">
        <v>68</v>
      </c>
      <c r="C15" s="74" t="s">
        <v>113</v>
      </c>
      <c r="D15" s="74" t="s">
        <v>101</v>
      </c>
      <c r="E15" s="79" t="s">
        <v>110</v>
      </c>
    </row>
    <row r="16" spans="1:5">
      <c r="A16" s="106"/>
      <c r="B16" s="101" t="s">
        <v>69</v>
      </c>
      <c r="C16" s="101" t="s">
        <v>214</v>
      </c>
      <c r="D16" s="101" t="s">
        <v>114</v>
      </c>
      <c r="E16" s="80" t="s">
        <v>215</v>
      </c>
    </row>
    <row r="17" spans="1:5">
      <c r="A17" s="99" t="s">
        <v>116</v>
      </c>
      <c r="B17" s="100" t="s">
        <v>67</v>
      </c>
      <c r="C17" s="100" t="s">
        <v>117</v>
      </c>
      <c r="D17" s="100" t="s">
        <v>107</v>
      </c>
      <c r="E17" s="78" t="s">
        <v>206</v>
      </c>
    </row>
    <row r="18" spans="1:5">
      <c r="A18" s="104">
        <v>40839</v>
      </c>
      <c r="B18" s="74" t="s">
        <v>68</v>
      </c>
      <c r="C18" s="74" t="s">
        <v>168</v>
      </c>
      <c r="D18" s="74" t="s">
        <v>216</v>
      </c>
      <c r="E18" s="79" t="s">
        <v>97</v>
      </c>
    </row>
    <row r="19" spans="1:5">
      <c r="A19" s="106"/>
      <c r="B19" s="101" t="s">
        <v>69</v>
      </c>
      <c r="C19" s="101" t="s">
        <v>118</v>
      </c>
      <c r="D19" s="101" t="s">
        <v>217</v>
      </c>
      <c r="E19" s="80" t="s">
        <v>99</v>
      </c>
    </row>
    <row r="20" spans="1:5">
      <c r="A20" s="99" t="s">
        <v>169</v>
      </c>
      <c r="B20" s="100" t="s">
        <v>67</v>
      </c>
      <c r="C20" s="100" t="s">
        <v>102</v>
      </c>
      <c r="D20" s="111" t="s">
        <v>109</v>
      </c>
      <c r="E20" s="107" t="s">
        <v>220</v>
      </c>
    </row>
    <row r="21" spans="1:5">
      <c r="A21" s="104">
        <v>40846</v>
      </c>
      <c r="B21" s="74" t="s">
        <v>68</v>
      </c>
      <c r="C21" s="74" t="s">
        <v>205</v>
      </c>
      <c r="D21" s="111" t="s">
        <v>218</v>
      </c>
      <c r="E21" s="108" t="s">
        <v>166</v>
      </c>
    </row>
    <row r="22" spans="1:5" ht="17.25" thickBot="1">
      <c r="A22" s="109"/>
      <c r="B22" s="81" t="s">
        <v>69</v>
      </c>
      <c r="C22" s="81" t="s">
        <v>215</v>
      </c>
      <c r="D22" s="112" t="s">
        <v>219</v>
      </c>
      <c r="E22" s="110" t="s">
        <v>167</v>
      </c>
    </row>
  </sheetData>
  <mergeCells count="4">
    <mergeCell ref="C10:E10"/>
    <mergeCell ref="C7:E7"/>
    <mergeCell ref="C8:E8"/>
    <mergeCell ref="C9:E9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1"/>
  <sheetViews>
    <sheetView topLeftCell="A16" workbookViewId="0">
      <selection activeCell="A6" sqref="A6:E30"/>
    </sheetView>
  </sheetViews>
  <sheetFormatPr defaultRowHeight="16.5"/>
  <cols>
    <col min="1" max="1" width="8.75" customWidth="1"/>
    <col min="2" max="2" width="11.5" customWidth="1"/>
    <col min="3" max="3" width="14.125" customWidth="1"/>
    <col min="4" max="4" width="12.875" customWidth="1"/>
    <col min="5" max="5" width="14.75" customWidth="1"/>
    <col min="6" max="6" width="34" customWidth="1"/>
  </cols>
  <sheetData>
    <row r="1" spans="1:5">
      <c r="A1" s="73"/>
    </row>
    <row r="2" spans="1:5">
      <c r="A2" s="102" t="s">
        <v>226</v>
      </c>
      <c r="B2" s="103"/>
      <c r="C2" s="103"/>
      <c r="D2" s="103"/>
      <c r="E2" s="103"/>
    </row>
    <row r="3" spans="1:5">
      <c r="A3" s="102"/>
      <c r="B3" s="103"/>
      <c r="C3" s="103"/>
      <c r="D3" s="103"/>
      <c r="E3" s="103"/>
    </row>
    <row r="4" spans="1:5">
      <c r="A4" s="156"/>
      <c r="B4" s="156"/>
      <c r="C4" s="156"/>
      <c r="D4" s="156"/>
      <c r="E4" s="156"/>
    </row>
    <row r="5" spans="1:5" ht="17.25" thickBot="1">
      <c r="A5" s="157" t="s">
        <v>285</v>
      </c>
      <c r="B5" s="156"/>
      <c r="C5" s="156"/>
      <c r="D5" s="156"/>
      <c r="E5" s="156"/>
    </row>
    <row r="6" spans="1:5">
      <c r="A6" s="162" t="s">
        <v>90</v>
      </c>
      <c r="B6" s="163" t="s">
        <v>91</v>
      </c>
      <c r="C6" s="163" t="s">
        <v>92</v>
      </c>
      <c r="D6" s="163" t="s">
        <v>93</v>
      </c>
      <c r="E6" s="164" t="s">
        <v>94</v>
      </c>
    </row>
    <row r="7" spans="1:5">
      <c r="A7" s="165" t="s">
        <v>95</v>
      </c>
      <c r="B7" s="159" t="s">
        <v>67</v>
      </c>
      <c r="C7" s="159" t="s">
        <v>96</v>
      </c>
      <c r="D7" s="159" t="s">
        <v>97</v>
      </c>
      <c r="E7" s="166" t="s">
        <v>100</v>
      </c>
    </row>
    <row r="8" spans="1:5">
      <c r="A8" s="167">
        <v>40881</v>
      </c>
      <c r="B8" s="160" t="s">
        <v>68</v>
      </c>
      <c r="C8" s="160" t="s">
        <v>105</v>
      </c>
      <c r="D8" s="160" t="s">
        <v>98</v>
      </c>
      <c r="E8" s="168" t="s">
        <v>101</v>
      </c>
    </row>
    <row r="9" spans="1:5">
      <c r="A9" s="169"/>
      <c r="B9" s="161" t="s">
        <v>69</v>
      </c>
      <c r="C9" s="161" t="s">
        <v>106</v>
      </c>
      <c r="D9" s="161" t="s">
        <v>99</v>
      </c>
      <c r="E9" s="170" t="s">
        <v>114</v>
      </c>
    </row>
    <row r="10" spans="1:5">
      <c r="A10" s="169"/>
      <c r="B10" s="159" t="s">
        <v>269</v>
      </c>
      <c r="C10" s="225" t="s">
        <v>271</v>
      </c>
      <c r="D10" s="237"/>
      <c r="E10" s="238"/>
    </row>
    <row r="11" spans="1:5">
      <c r="A11" s="169"/>
      <c r="B11" s="161" t="s">
        <v>270</v>
      </c>
      <c r="C11" s="239" t="s">
        <v>272</v>
      </c>
      <c r="D11" s="240"/>
      <c r="E11" s="241"/>
    </row>
    <row r="12" spans="1:5" ht="17.25" customHeight="1">
      <c r="A12" s="169"/>
      <c r="B12" s="159" t="s">
        <v>208</v>
      </c>
      <c r="C12" s="225" t="s">
        <v>275</v>
      </c>
      <c r="D12" s="237"/>
      <c r="E12" s="238"/>
    </row>
    <row r="13" spans="1:5" ht="39" customHeight="1">
      <c r="A13" s="169"/>
      <c r="B13" s="160" t="s">
        <v>273</v>
      </c>
      <c r="C13" s="227" t="s">
        <v>276</v>
      </c>
      <c r="D13" s="220"/>
      <c r="E13" s="242"/>
    </row>
    <row r="14" spans="1:5">
      <c r="A14" s="171"/>
      <c r="B14" s="161" t="s">
        <v>274</v>
      </c>
      <c r="C14" s="243"/>
      <c r="D14" s="244"/>
      <c r="E14" s="245"/>
    </row>
    <row r="15" spans="1:5" ht="14.25" customHeight="1">
      <c r="A15" s="165" t="s">
        <v>104</v>
      </c>
      <c r="B15" s="159" t="s">
        <v>67</v>
      </c>
      <c r="C15" s="159" t="s">
        <v>109</v>
      </c>
      <c r="D15" s="159" t="s">
        <v>107</v>
      </c>
      <c r="E15" s="166" t="s">
        <v>277</v>
      </c>
    </row>
    <row r="16" spans="1:5" ht="14.25" customHeight="1">
      <c r="A16" s="167">
        <v>40888</v>
      </c>
      <c r="B16" s="160" t="s">
        <v>68</v>
      </c>
      <c r="C16" s="160" t="s">
        <v>113</v>
      </c>
      <c r="D16" s="160" t="s">
        <v>216</v>
      </c>
      <c r="E16" s="168" t="s">
        <v>115</v>
      </c>
    </row>
    <row r="17" spans="1:5" ht="14.25" customHeight="1">
      <c r="A17" s="171"/>
      <c r="B17" s="161" t="s">
        <v>69</v>
      </c>
      <c r="C17" s="161" t="s">
        <v>111</v>
      </c>
      <c r="D17" s="161" t="s">
        <v>217</v>
      </c>
      <c r="E17" s="170" t="s">
        <v>215</v>
      </c>
    </row>
    <row r="18" spans="1:5" ht="16.5" customHeight="1">
      <c r="A18" s="165" t="s">
        <v>112</v>
      </c>
      <c r="B18" s="159" t="s">
        <v>67</v>
      </c>
      <c r="C18" s="159" t="s">
        <v>220</v>
      </c>
      <c r="D18" s="159" t="s">
        <v>102</v>
      </c>
      <c r="E18" s="166" t="s">
        <v>97</v>
      </c>
    </row>
    <row r="19" spans="1:5" ht="16.5" customHeight="1">
      <c r="A19" s="167">
        <v>40895</v>
      </c>
      <c r="B19" s="160" t="s">
        <v>68</v>
      </c>
      <c r="C19" s="160" t="s">
        <v>168</v>
      </c>
      <c r="D19" s="160" t="s">
        <v>117</v>
      </c>
      <c r="E19" s="168" t="s">
        <v>110</v>
      </c>
    </row>
    <row r="20" spans="1:5" ht="16.5" customHeight="1">
      <c r="A20" s="171"/>
      <c r="B20" s="161" t="s">
        <v>69</v>
      </c>
      <c r="C20" s="161" t="s">
        <v>214</v>
      </c>
      <c r="D20" s="161" t="s">
        <v>118</v>
      </c>
      <c r="E20" s="170" t="s">
        <v>99</v>
      </c>
    </row>
    <row r="21" spans="1:5" ht="13.5" customHeight="1">
      <c r="A21" s="165" t="s">
        <v>116</v>
      </c>
      <c r="B21" s="159" t="s">
        <v>67</v>
      </c>
      <c r="C21" s="225"/>
      <c r="D21" s="226"/>
      <c r="E21" s="166" t="s">
        <v>115</v>
      </c>
    </row>
    <row r="22" spans="1:5" ht="13.5" customHeight="1">
      <c r="A22" s="167">
        <v>40902</v>
      </c>
      <c r="B22" s="160" t="s">
        <v>68</v>
      </c>
      <c r="C22" s="227" t="s">
        <v>286</v>
      </c>
      <c r="D22" s="228"/>
      <c r="E22" s="168" t="s">
        <v>166</v>
      </c>
    </row>
    <row r="23" spans="1:5" ht="13.5" customHeight="1">
      <c r="A23" s="169"/>
      <c r="B23" s="160" t="s">
        <v>69</v>
      </c>
      <c r="C23" s="227" t="s">
        <v>109</v>
      </c>
      <c r="D23" s="228"/>
      <c r="E23" s="168" t="s">
        <v>167</v>
      </c>
    </row>
    <row r="24" spans="1:5" ht="13.5" customHeight="1">
      <c r="A24" s="169"/>
      <c r="B24" s="158"/>
      <c r="C24" s="227" t="s">
        <v>98</v>
      </c>
      <c r="D24" s="228"/>
      <c r="E24" s="172"/>
    </row>
    <row r="25" spans="1:5" ht="13.5" customHeight="1">
      <c r="A25" s="169"/>
      <c r="B25" s="158"/>
      <c r="C25" s="227" t="s">
        <v>114</v>
      </c>
      <c r="D25" s="228"/>
      <c r="E25" s="172"/>
    </row>
    <row r="26" spans="1:5" ht="12" customHeight="1">
      <c r="A26" s="222"/>
      <c r="B26" s="225" t="s">
        <v>278</v>
      </c>
      <c r="C26" s="226"/>
      <c r="D26" s="231" t="s">
        <v>288</v>
      </c>
      <c r="E26" s="232"/>
    </row>
    <row r="27" spans="1:5" ht="12" customHeight="1">
      <c r="A27" s="223"/>
      <c r="B27" s="227" t="s">
        <v>279</v>
      </c>
      <c r="C27" s="228"/>
      <c r="D27" s="233" t="s">
        <v>282</v>
      </c>
      <c r="E27" s="234"/>
    </row>
    <row r="28" spans="1:5" ht="12" customHeight="1">
      <c r="A28" s="223"/>
      <c r="B28" s="227" t="s">
        <v>280</v>
      </c>
      <c r="C28" s="228"/>
      <c r="D28" s="233" t="s">
        <v>283</v>
      </c>
      <c r="E28" s="234"/>
    </row>
    <row r="29" spans="1:5" ht="12" customHeight="1" thickBot="1">
      <c r="A29" s="224"/>
      <c r="B29" s="229" t="s">
        <v>281</v>
      </c>
      <c r="C29" s="230"/>
      <c r="D29" s="235" t="s">
        <v>284</v>
      </c>
      <c r="E29" s="236"/>
    </row>
    <row r="30" spans="1:5" ht="33" customHeight="1">
      <c r="A30" s="220" t="s">
        <v>287</v>
      </c>
      <c r="B30" s="221"/>
      <c r="C30" s="221"/>
      <c r="D30" s="221"/>
      <c r="E30" s="221"/>
    </row>
    <row r="31" spans="1:5">
      <c r="A31" s="156"/>
      <c r="B31" s="156"/>
      <c r="C31" s="156"/>
      <c r="D31" s="156"/>
      <c r="E31" s="156"/>
    </row>
  </sheetData>
  <mergeCells count="20">
    <mergeCell ref="C10:E10"/>
    <mergeCell ref="C22:D22"/>
    <mergeCell ref="C23:D23"/>
    <mergeCell ref="C24:D24"/>
    <mergeCell ref="C25:D25"/>
    <mergeCell ref="C11:E11"/>
    <mergeCell ref="C12:E12"/>
    <mergeCell ref="C13:E13"/>
    <mergeCell ref="C14:E14"/>
    <mergeCell ref="C21:D21"/>
    <mergeCell ref="A30:E30"/>
    <mergeCell ref="A26:A29"/>
    <mergeCell ref="B26:C26"/>
    <mergeCell ref="B27:C27"/>
    <mergeCell ref="B28:C28"/>
    <mergeCell ref="B29:C29"/>
    <mergeCell ref="D26:E26"/>
    <mergeCell ref="D27:E27"/>
    <mergeCell ref="D28:E28"/>
    <mergeCell ref="D29:E29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6.5"/>
  <cols>
    <col min="1" max="1" width="13.125" style="30" customWidth="1"/>
    <col min="2" max="2" width="9.625" customWidth="1"/>
    <col min="3" max="3" width="39.625" customWidth="1"/>
  </cols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주보</vt:lpstr>
      <vt:lpstr>합계잔액</vt:lpstr>
      <vt:lpstr>수지</vt:lpstr>
      <vt:lpstr>사목회</vt:lpstr>
      <vt:lpstr>Sheet1</vt:lpstr>
      <vt:lpstr>참고</vt:lpstr>
      <vt:lpstr>Sheet2</vt:lpstr>
      <vt:lpstr>Sheet3</vt:lpstr>
    </vt:vector>
  </TitlesOfParts>
  <Company>bbb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sss</dc:creator>
  <cp:lastModifiedBy>sss</cp:lastModifiedBy>
  <cp:lastPrinted>2011-12-06T02:16:33Z</cp:lastPrinted>
  <dcterms:created xsi:type="dcterms:W3CDTF">2011-02-02T00:54:59Z</dcterms:created>
  <dcterms:modified xsi:type="dcterms:W3CDTF">2011-12-07T06:40:09Z</dcterms:modified>
</cp:coreProperties>
</file>