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D18" i="6"/>
  <c r="D55"/>
  <c r="B63"/>
  <c r="B18"/>
  <c r="C55"/>
  <c r="C63" s="1"/>
  <c r="E17" i="2"/>
  <c r="B7"/>
  <c r="C62" i="3"/>
  <c r="B62"/>
  <c r="C63"/>
  <c r="B63"/>
  <c r="B18" i="4"/>
  <c r="C18"/>
</calcChain>
</file>

<file path=xl/comments1.xml><?xml version="1.0" encoding="utf-8"?>
<comments xmlns="http://schemas.openxmlformats.org/spreadsheetml/2006/main">
  <authors>
    <author>sss</author>
  </authors>
  <commentList>
    <comment ref="A5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6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<sst xmlns="http://schemas.openxmlformats.org/spreadsheetml/2006/main" count="478" uniqueCount="271">
  <si>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</si>
  <si>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</si>
  <si>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</si>
  <si>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</si>
  <si>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</si>
  <si>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</si>
  <si>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</si>
  <si>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</si>
  <si>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</si>
  <si>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</si>
  <si>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</si>
  <si>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</si>
  <si>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</si>
  <si>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</si>
  <si>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</si>
  <si>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</si>
  <si>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</si>
  <si>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</si>
  <si>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</si>
  <si>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</si>
  <si>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</si>
  <si>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</si>
  <si>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</si>
  <si>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</si>
  <si>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</si>
  <si>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</si>
  <si>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</si>
  <si>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</si>
  <si>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</si>
  <si>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</si>
  <si>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</si>
  <si>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</si>
  <si>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</si>
  <si>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</si>
  <si>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</si>
  <si>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</si>
  <si>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</si>
  <si>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</si>
  <si>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</si>
  <si>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</si>
  <si>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</si>
  <si>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</si>
  <si>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</si>
  <si>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</si>
  <si>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</si>
  <si>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</si>
  <si>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</si>
  <si>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</si>
  <si>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</si>
  <si>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</si>
  <si>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</si>
  <si>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</si>
  <si>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</si>
  <si>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</si>
  <si>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</si>
  <si>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</si>
  <si>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</si>
  <si>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 xml:space="preserve">    이자수입</t>
  </si>
  <si>
    <t xml:space="preserve">    상여수당</t>
  </si>
  <si>
    <t xml:space="preserve">    사무용품비</t>
  </si>
  <si>
    <t xml:space="preserve">    도서인쇄비</t>
  </si>
  <si>
    <t>해설</t>
  </si>
  <si>
    <t>1독서</t>
  </si>
  <si>
    <t>2독서</t>
  </si>
  <si>
    <t xml:space="preserve">    기타목적헌금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</si>
  <si>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</si>
  <si>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</si>
  <si>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</si>
  <si>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</si>
  <si>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</si>
  <si>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</si>
  <si>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</si>
  <si>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정기적금</t>
    <phoneticPr fontId="3" type="noConversion"/>
  </si>
  <si>
    <t>보통예금</t>
    <phoneticPr fontId="3" type="noConversion"/>
  </si>
  <si>
    <t>본당살림</t>
    <phoneticPr fontId="3" type="noConversion"/>
  </si>
  <si>
    <t>주차</t>
  </si>
  <si>
    <t>장혜경 헬레나</t>
  </si>
  <si>
    <t>이명희 멜라니아</t>
  </si>
  <si>
    <t>이재월 멜라니오</t>
  </si>
  <si>
    <t>이남일 요셉</t>
  </si>
  <si>
    <t>백지영 마리아</t>
  </si>
  <si>
    <t>김정미 엘리나</t>
  </si>
  <si>
    <t>조수자 라파엘라</t>
  </si>
  <si>
    <t>송미애 막달레나</t>
  </si>
  <si>
    <t>박강식 라파엘</t>
  </si>
  <si>
    <t>권미광 엘리사벳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</si>
  <si>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</si>
  <si>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</si>
  <si>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</si>
  <si>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</si>
  <si>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</si>
  <si>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</si>
  <si>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</si>
  <si>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</si>
  <si>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</si>
  <si>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</si>
  <si>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</si>
  <si>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</si>
  <si>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</si>
  <si>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</si>
  <si>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</si>
  <si>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2,305,992(이자)  적금 만기 포함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</si>
  <si>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</si>
  <si>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</si>
  <si>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</si>
  <si>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</si>
  <si>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</si>
  <si>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</si>
  <si>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</si>
  <si>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</si>
  <si>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</si>
  <si>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</si>
  <si>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</si>
  <si>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</si>
  <si>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</si>
  <si>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</si>
  <si>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구경희 마리안나</t>
  </si>
  <si>
    <t>김연화 데레사</t>
  </si>
  <si>
    <t>오헌미 소피아</t>
  </si>
  <si>
    <t>특별예금</t>
    <phoneticPr fontId="3" type="noConversion"/>
  </si>
  <si>
    <t xml:space="preserve">    성물판매</t>
  </si>
  <si>
    <t xml:space="preserve">    퇴직급여충당금전입액</t>
  </si>
  <si>
    <t>특 전(19시)</t>
  </si>
  <si>
    <t>교 중(11시)</t>
  </si>
  <si>
    <t>차종만 율리아노</t>
  </si>
  <si>
    <t>연점숙 뮤리엘</t>
  </si>
  <si>
    <t xml:space="preserve">새 벽(06시) 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</si>
  <si>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</si>
  <si>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</si>
  <si>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</si>
  <si>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</si>
  <si>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</si>
  <si>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</si>
  <si>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 xml:space="preserve"> 평화방송,
 통일기금</t>
    <phoneticPr fontId="1" type="noConversion"/>
  </si>
  <si>
    <t>지출계</t>
    <phoneticPr fontId="1" type="noConversion"/>
  </si>
  <si>
    <t xml:space="preserve">    사제교육비</t>
  </si>
  <si>
    <t xml:space="preserve">    직원교육비</t>
  </si>
  <si>
    <t xml:space="preserve">    조경비</t>
  </si>
  <si>
    <t>강경수 토마스A</t>
  </si>
  <si>
    <r>
      <t>서정문</t>
    </r>
    <r>
      <rPr>
        <sz val="8"/>
        <color rgb="FF000000"/>
        <rFont val="HY강M"/>
        <family val="1"/>
        <charset val="129"/>
      </rPr>
      <t xml:space="preserve"> 베르나르도</t>
    </r>
    <phoneticPr fontId="1" type="noConversion"/>
  </si>
  <si>
    <r>
      <t>고금애</t>
    </r>
    <r>
      <rPr>
        <sz val="8"/>
        <color rgb="FF000000"/>
        <rFont val="HY강M"/>
        <family val="1"/>
        <charset val="129"/>
      </rPr>
      <t xml:space="preserve"> 아나스타샤</t>
    </r>
    <phoneticPr fontId="1" type="noConversion"/>
  </si>
  <si>
    <r>
      <t>황영원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</si>
  <si>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>교구납부금</t>
    <phoneticPr fontId="1" type="noConversion"/>
  </si>
  <si>
    <t>신학생,보좌40만</t>
    <phoneticPr fontId="3" type="noConversion"/>
  </si>
  <si>
    <t xml:space="preserve">    선급법인세</t>
  </si>
  <si>
    <t xml:space="preserve">    기타수입</t>
  </si>
  <si>
    <t>김명옥 요안나</t>
  </si>
  <si>
    <t>합 계</t>
  </si>
  <si>
    <t>400건</t>
    <phoneticPr fontId="1" type="noConversion"/>
  </si>
  <si>
    <t>교황주일2차헌금</t>
    <phoneticPr fontId="1" type="noConversion"/>
  </si>
  <si>
    <t>민족화해2차헌금</t>
    <phoneticPr fontId="1" type="noConversion"/>
  </si>
  <si>
    <t>상가찬조4건</t>
    <phoneticPr fontId="1" type="noConversion"/>
  </si>
  <si>
    <t>차량사용비</t>
    <phoneticPr fontId="1" type="noConversion"/>
  </si>
  <si>
    <t>손님신부60만/ 제병16.8만/ 초받침환입-50만</t>
    <phoneticPr fontId="1" type="noConversion"/>
  </si>
  <si>
    <t>커피16만/ 주보53.7만/예비자성지순례153.4만</t>
    <phoneticPr fontId="1" type="noConversion"/>
  </si>
  <si>
    <t>중고등부6.9만/유초등부126만</t>
    <phoneticPr fontId="1" type="noConversion"/>
  </si>
  <si>
    <t>도시가스75.7만/전기93만</t>
    <phoneticPr fontId="1" type="noConversion"/>
  </si>
  <si>
    <t>제네레라교환등3건</t>
    <phoneticPr fontId="1" type="noConversion"/>
  </si>
  <si>
    <t>복사기,정수</t>
    <phoneticPr fontId="1" type="noConversion"/>
  </si>
  <si>
    <t>웹하드.전화,우편,인터넷,케이블</t>
    <phoneticPr fontId="1" type="noConversion"/>
  </si>
  <si>
    <t>직원 건강보험,연금,고용보험</t>
    <phoneticPr fontId="1" type="noConversion"/>
  </si>
  <si>
    <t>대건관유리45만/전등,전선등</t>
    <phoneticPr fontId="1" type="noConversion"/>
  </si>
  <si>
    <t>성체성혈대축일~연중제13주일</t>
    <phoneticPr fontId="1" type="noConversion"/>
  </si>
  <si>
    <t>19건</t>
    <phoneticPr fontId="1" type="noConversion"/>
  </si>
  <si>
    <t>적공13만, 노숙자30만</t>
    <phoneticPr fontId="1" type="noConversion"/>
  </si>
  <si>
    <t>성소개발17만, 장학80만</t>
    <phoneticPr fontId="1" type="noConversion"/>
  </si>
  <si>
    <t>청소,엘리베이터,전기안전,세콤</t>
    <phoneticPr fontId="1" type="noConversion"/>
  </si>
  <si>
    <t>7월 수지보고</t>
    <phoneticPr fontId="1" type="noConversion"/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</si>
  <si>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</si>
  <si>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</si>
  <si>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</si>
  <si>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</si>
  <si>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    역</t>
    <phoneticPr fontId="1" type="noConversion"/>
  </si>
  <si>
    <t>장학1,747,424/시설1,790,490/보통34,697/적공15,285</t>
    <phoneticPr fontId="1" type="noConversion"/>
  </si>
  <si>
    <t>청년사목10.3만/청년봉사6만/청년성가15만/사목110만/아뉴스13.2만/
성지대72.5만/청년복사3.9만/제대회4만/청년성서3만/여성구역8만/
지휘자 반주자220만/글로리아16만/성서여정10만/길잡이9.1만</t>
    <phoneticPr fontId="1" type="noConversion"/>
  </si>
  <si>
    <t>2013년247,027,000중 132,027,000남음</t>
    <phoneticPr fontId="1" type="noConversion"/>
  </si>
  <si>
    <t>신학생3명</t>
    <phoneticPr fontId="1" type="noConversion"/>
  </si>
  <si>
    <t>연령회55만/빈첸시오30만/남북화해 민화위 송금174.8만</t>
    <phoneticPr fontId="1" type="noConversion"/>
  </si>
  <si>
    <t>사무장외3명</t>
    <phoneticPr fontId="1" type="noConversion"/>
  </si>
  <si>
    <t>사무장외2명</t>
    <phoneticPr fontId="1" type="noConversion"/>
  </si>
  <si>
    <t>프로젝트 리프트 교체195만/가스밥솥수리36만/배수펌프6만</t>
    <phoneticPr fontId="1" type="noConversion"/>
  </si>
  <si>
    <t>정기적금(시설)</t>
    <phoneticPr fontId="3" type="noConversion"/>
  </si>
  <si>
    <t>정기예금(시설)</t>
    <phoneticPr fontId="1" type="noConversion"/>
  </si>
  <si>
    <t>이자</t>
    <phoneticPr fontId="1" type="noConversion"/>
  </si>
  <si>
    <t>기타예금(장학)</t>
    <phoneticPr fontId="1" type="noConversion"/>
  </si>
  <si>
    <t>6월 수지보고</t>
    <phoneticPr fontId="1" type="noConversion"/>
  </si>
  <si>
    <t>성소후원회17만/담당신부10만</t>
    <phoneticPr fontId="1" type="noConversion"/>
  </si>
  <si>
    <t>전구,쓰레기봉투,환풍기,기름걸레</t>
    <phoneticPr fontId="1" type="noConversion"/>
  </si>
  <si>
    <t>평화방송1,644만/통일기금3,000만 남음</t>
    <phoneticPr fontId="1" type="noConversion"/>
  </si>
  <si>
    <t xml:space="preserve">    교구및본당행사비</t>
  </si>
  <si>
    <t>기타예금(장학.적공)</t>
    <phoneticPr fontId="1" type="noConversion"/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</si>
  <si>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</si>
  <si>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</si>
  <si>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</si>
  <si>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</si>
  <si>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내역</t>
    <phoneticPr fontId="1" type="noConversion"/>
  </si>
  <si>
    <t>수  입</t>
    <phoneticPr fontId="1" type="noConversion"/>
  </si>
  <si>
    <t>26건</t>
    <phoneticPr fontId="1" type="noConversion"/>
  </si>
  <si>
    <t>성안드레아 순교자대축일~연중제17주일</t>
    <phoneticPr fontId="1" type="noConversion"/>
  </si>
  <si>
    <t>389건</t>
    <phoneticPr fontId="1" type="noConversion"/>
  </si>
  <si>
    <t>적공21만. 노숙자돕기80만</t>
    <phoneticPr fontId="1" type="noConversion"/>
  </si>
  <si>
    <t>상가찬조</t>
    <phoneticPr fontId="1" type="noConversion"/>
  </si>
  <si>
    <t>미확인교무금</t>
    <phoneticPr fontId="1" type="noConversion"/>
  </si>
  <si>
    <t>손님신부45만.제병16.8만.신학생30만</t>
    <phoneticPr fontId="1" type="noConversion"/>
  </si>
  <si>
    <t>주보120만, 커피17.4만, 영세자선물70만</t>
    <phoneticPr fontId="1" type="noConversion"/>
  </si>
  <si>
    <t xml:space="preserve">청년사목465만,성지대학55만,아뉴스10.5만,쌍투스12만,청년전례44.4만,청년성서4만,청년성가15만,제대회4만,청년봉사6만,구반장8만,글로리아12.8만,지휘자반주자220만,어린이복사29만
</t>
    <phoneticPr fontId="1" type="noConversion"/>
  </si>
  <si>
    <r>
      <t>성소개발38만, 장학54만. 주일학교찬조270만</t>
    </r>
    <r>
      <rPr>
        <sz val="6"/>
        <color theme="1"/>
        <rFont val="HY강M"/>
        <family val="1"/>
        <charset val="129"/>
      </rPr>
      <t>(현물포함)</t>
    </r>
    <phoneticPr fontId="1" type="noConversion"/>
  </si>
  <si>
    <t>중고등부520.7만, 유초등부532.4만, 주일학교찬조270만</t>
    <phoneticPr fontId="1" type="noConversion"/>
  </si>
  <si>
    <t>교황주일2차송금</t>
    <phoneticPr fontId="1" type="noConversion"/>
  </si>
  <si>
    <t>보좌신부10만,성소개발38만</t>
    <phoneticPr fontId="1" type="noConversion"/>
  </si>
  <si>
    <t>신학생</t>
    <phoneticPr fontId="1" type="noConversion"/>
  </si>
  <si>
    <t>노숙자70만,연령회15만</t>
    <phoneticPr fontId="1" type="noConversion"/>
  </si>
  <si>
    <t>본당의날행사 예약금</t>
    <phoneticPr fontId="1" type="noConversion"/>
  </si>
  <si>
    <t>방호원퇴직적립금</t>
    <phoneticPr fontId="1" type="noConversion"/>
  </si>
  <si>
    <t>볼펜</t>
    <phoneticPr fontId="1" type="noConversion"/>
  </si>
  <si>
    <t>재활용비닐,걸레,건전지,종이컵,화장지,전구,프린터잉크,쓰레기봉투</t>
    <phoneticPr fontId="1" type="noConversion"/>
  </si>
  <si>
    <t>도시가스33.2만,전기99만,수도54.7만</t>
    <phoneticPr fontId="1" type="noConversion"/>
  </si>
  <si>
    <t>복사기,정수기</t>
    <phoneticPr fontId="1" type="noConversion"/>
  </si>
  <si>
    <t>세콤,승강기,청소</t>
    <phoneticPr fontId="1" type="noConversion"/>
  </si>
  <si>
    <t>우편,웹하드,전화요금,인터넷선,케이블</t>
    <phoneticPr fontId="1" type="noConversion"/>
  </si>
  <si>
    <t>건강요양보험,연금,고용보험</t>
    <phoneticPr fontId="1" type="noConversion"/>
  </si>
  <si>
    <t>피뢰침,조경,배수관 작업</t>
    <phoneticPr fontId="1" type="noConversion"/>
  </si>
  <si>
    <t>휴가비(4명)</t>
    <phoneticPr fontId="1" type="noConversion"/>
  </si>
  <si>
    <t>캐노피,피뢰침 재료, 그래픽카드외 관리소품</t>
    <phoneticPr fontId="1" type="noConversion"/>
  </si>
  <si>
    <t>2013년 7월 수지보고</t>
    <phoneticPr fontId="1" type="noConversion"/>
  </si>
  <si>
    <t xml:space="preserve">                   ◈7월 전입◈   </t>
    <phoneticPr fontId="3" type="noConversion"/>
  </si>
  <si>
    <t xml:space="preserve">              ◈8월 전례봉사 배정표 ◈   </t>
    <phoneticPr fontId="3" type="noConversion"/>
  </si>
  <si>
    <t>특전(19시)</t>
  </si>
  <si>
    <t>새벽(06시)</t>
  </si>
  <si>
    <t>교중(11시)</t>
  </si>
  <si>
    <t>조정희 데레사</t>
  </si>
  <si>
    <t>오헌미소피아</t>
  </si>
  <si>
    <t>조수자 라파엘</t>
  </si>
  <si>
    <r>
      <t>***</t>
    </r>
    <r>
      <rPr>
        <u/>
        <sz val="9"/>
        <color rgb="FF000000"/>
        <rFont val="HY강M"/>
        <family val="1"/>
        <charset val="129"/>
      </rPr>
      <t>오전 9시</t>
    </r>
  </si>
  <si>
    <t>&lt;성모승천 대축일&gt;</t>
    <phoneticPr fontId="1" type="noConversion"/>
  </si>
  <si>
    <t>해설-김정미 엘리나/ 
1,2독서-김기숙 아가다, 신동운 베네딕도</t>
    <phoneticPr fontId="1" type="noConversion"/>
  </si>
  <si>
    <r>
      <t xml:space="preserve">서정문 </t>
    </r>
    <r>
      <rPr>
        <sz val="8"/>
        <color rgb="FF000000"/>
        <rFont val="HY강M"/>
        <family val="1"/>
        <charset val="129"/>
      </rPr>
      <t>베르나르도</t>
    </r>
    <phoneticPr fontId="1" type="noConversion"/>
  </si>
  <si>
    <r>
      <t xml:space="preserve">황영원 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</si>
  <si>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r>
      <t xml:space="preserve">고금애 </t>
    </r>
    <r>
      <rPr>
        <sz val="8"/>
        <color rgb="FF000000"/>
        <rFont val="HY강M"/>
        <family val="1"/>
        <charset val="129"/>
      </rPr>
      <t>아나스타샤</t>
    </r>
    <phoneticPr fontId="1" type="noConversion"/>
  </si>
  <si>
    <r>
      <t>서정문</t>
    </r>
    <r>
      <rPr>
        <sz val="8"/>
        <color rgb="FF000000"/>
        <rFont val="HY강M"/>
        <family val="1"/>
        <charset val="129"/>
      </rPr>
      <t xml:space="preserve"> 베르나르도</t>
    </r>
    <phoneticPr fontId="1" type="noConversion"/>
  </si>
  <si>
    <t xml:space="preserve"> 전교비</t>
    <phoneticPr fontId="1" type="noConversion"/>
  </si>
  <si>
    <t xml:space="preserve"> 제전비</t>
    <phoneticPr fontId="1" type="noConversion"/>
  </si>
  <si>
    <t>복사기,정수기,세콤,승강기,청소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</si>
  <si>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</si>
  <si>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</si>
  <si>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</si>
  <si>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기타기부금</t>
    <phoneticPr fontId="1" type="noConversion"/>
  </si>
  <si>
    <t>특별헌금</t>
    <phoneticPr fontId="1" type="noConversion"/>
  </si>
  <si>
    <t>자선찬조비</t>
    <phoneticPr fontId="1" type="noConversion"/>
  </si>
  <si>
    <t>단체보조비</t>
    <phoneticPr fontId="1" type="noConversion"/>
  </si>
  <si>
    <t>급여</t>
    <phoneticPr fontId="1" type="noConversion"/>
  </si>
  <si>
    <t>상여수당</t>
    <phoneticPr fontId="1" type="noConversion"/>
  </si>
  <si>
    <t>사무용품비</t>
    <phoneticPr fontId="1" type="noConversion"/>
  </si>
  <si>
    <t>소모품비</t>
    <phoneticPr fontId="1" type="noConversion"/>
  </si>
  <si>
    <t>수도광열비</t>
    <phoneticPr fontId="1" type="noConversion"/>
  </si>
  <si>
    <t>임차료,용역비</t>
    <phoneticPr fontId="1" type="noConversion"/>
  </si>
  <si>
    <t>통신비</t>
    <phoneticPr fontId="1" type="noConversion"/>
  </si>
  <si>
    <t>복리후생비</t>
    <phoneticPr fontId="1" type="noConversion"/>
  </si>
  <si>
    <t>시설비</t>
    <phoneticPr fontId="1" type="noConversion"/>
  </si>
  <si>
    <t>잡지출</t>
    <phoneticPr fontId="1" type="noConversion"/>
  </si>
  <si>
    <t>퇴직급여충당금
전입액</t>
    <phoneticPr fontId="1" type="noConversion"/>
  </si>
  <si>
    <t>교구및본당
행사비</t>
    <phoneticPr fontId="1" type="noConversion"/>
  </si>
  <si>
    <t>주일학교</t>
    <phoneticPr fontId="1" type="noConversion"/>
  </si>
  <si>
    <t>재활용비닐,걸레,건전지,종이컵,화장지,전구,
프린터잉크,쓰레기봉투</t>
    <phoneticPr fontId="1" type="noConversion"/>
  </si>
  <si>
    <t>캐노피,피뢰침 재료, 그래픽카드외 
관리소품</t>
    <phoneticPr fontId="1" type="noConversion"/>
  </si>
  <si>
    <t>사제생활비외</t>
    <phoneticPr fontId="1" type="noConversion"/>
  </si>
  <si>
    <t>수녀생활비외</t>
    <phoneticPr fontId="1" type="noConversion"/>
  </si>
  <si>
    <t>중고등부520.7만, 유초등부532.4만, 
주일학교찬조270만(현물포함)</t>
    <phoneticPr fontId="1" type="noConversion"/>
  </si>
  <si>
    <t xml:space="preserve">청년사목465만,성지대학55만,아뉴스10.5만,
쌍투스12만,청년전례44.4만,청년성서4만,청년성가15만,제대회4만,청년봉사6만,구반장8만,글로리아12.8만,지휘자반주자220만,어린이복사29만
</t>
    <phoneticPr fontId="1" type="noConversion"/>
  </si>
  <si>
    <t>상가기부금</t>
    <phoneticPr fontId="1" type="noConversion"/>
  </si>
  <si>
    <t>상가기부금중 연령회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</si>
</sst>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2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8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rgb="FF000000"/>
      <name val="HY강M"/>
      <family val="1"/>
      <charset val="129"/>
    </font>
    <font>
      <sz val="11"/>
      <color theme="1"/>
      <name val="HY강M"/>
      <family val="1"/>
      <charset val="129"/>
    </font>
    <font>
      <sz val="10"/>
      <color theme="1"/>
      <name val="HY강M"/>
      <family val="1"/>
      <charset val="129"/>
    </font>
    <font>
      <b/>
      <sz val="10"/>
      <color theme="1"/>
      <name val="HY강M"/>
      <family val="1"/>
      <charset val="129"/>
    </font>
    <font>
      <sz val="8"/>
      <color indexed="14"/>
      <name val="HY강M"/>
      <family val="1"/>
      <charset val="129"/>
    </font>
    <font>
      <sz val="9"/>
      <color indexed="11"/>
      <name val="Arial"/>
      <family val="2"/>
    </font>
    <font>
      <sz val="9"/>
      <color indexed="14"/>
      <name val="Arial"/>
      <family val="2"/>
    </font>
    <font>
      <sz val="11"/>
      <name val="HY강M"/>
      <family val="1"/>
      <charset val="129"/>
    </font>
    <font>
      <u/>
      <sz val="9"/>
      <color rgb="FF000000"/>
      <name val="HY강M"/>
      <family val="1"/>
      <charset val="129"/>
    </font>
    <font>
      <b/>
      <u/>
      <sz val="8"/>
      <color rgb="FF000000"/>
      <name val="HY강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Alignment="1"/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22" fillId="0" borderId="1" xfId="0" applyNumberFormat="1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0" xfId="0" applyFont="1">
      <alignment vertical="center"/>
    </xf>
    <xf numFmtId="177" fontId="22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3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76" fontId="24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176" fontId="25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176" fontId="28" fillId="2" borderId="14" xfId="0" applyNumberFormat="1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5" borderId="14" xfId="0" applyNumberFormat="1" applyFont="1" applyFill="1" applyBorder="1" applyAlignment="1" applyProtection="1">
      <alignment horizontal="center" vertical="center"/>
    </xf>
    <xf numFmtId="0" fontId="26" fillId="0" borderId="17" xfId="0" applyFont="1" applyBorder="1" applyAlignment="1">
      <alignment horizontal="right" vertical="center"/>
    </xf>
    <xf numFmtId="0" fontId="27" fillId="0" borderId="18" xfId="0" applyFont="1" applyBorder="1" applyAlignment="1">
      <alignment horizontal="left" vertical="center"/>
    </xf>
    <xf numFmtId="0" fontId="26" fillId="4" borderId="9" xfId="0" applyFont="1" applyFill="1" applyBorder="1" applyAlignment="1">
      <alignment horizontal="left" vertical="center"/>
    </xf>
    <xf numFmtId="176" fontId="25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0" fontId="12" fillId="0" borderId="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28" fillId="2" borderId="2" xfId="0" applyNumberFormat="1" applyFont="1" applyFill="1" applyBorder="1" applyAlignment="1" applyProtection="1">
      <alignment horizontal="center" vertical="center"/>
    </xf>
    <xf numFmtId="176" fontId="13" fillId="2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28" fillId="4" borderId="10" xfId="0" applyNumberFormat="1" applyFont="1" applyFill="1" applyBorder="1" applyAlignment="1">
      <alignment horizontal="right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left" vertical="center"/>
    </xf>
    <xf numFmtId="176" fontId="14" fillId="0" borderId="42" xfId="0" applyNumberFormat="1" applyFont="1" applyFill="1" applyBorder="1" applyAlignment="1" applyProtection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 vertical="center"/>
    </xf>
    <xf numFmtId="0" fontId="32" fillId="0" borderId="22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0" borderId="24" xfId="0" applyFont="1" applyBorder="1" applyAlignment="1">
      <alignment horizontal="justify" vertical="center" wrapText="1"/>
    </xf>
    <xf numFmtId="0" fontId="32" fillId="0" borderId="4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justify" vertical="center" wrapText="1"/>
    </xf>
    <xf numFmtId="0" fontId="32" fillId="0" borderId="31" xfId="0" applyFont="1" applyBorder="1" applyAlignment="1">
      <alignment horizontal="justify" vertical="center" wrapText="1"/>
    </xf>
    <xf numFmtId="0" fontId="32" fillId="0" borderId="33" xfId="0" applyFont="1" applyBorder="1" applyAlignment="1">
      <alignment horizontal="justify" vertical="center" wrapText="1"/>
    </xf>
    <xf numFmtId="0" fontId="32" fillId="0" borderId="35" xfId="0" applyFont="1" applyBorder="1" applyAlignment="1">
      <alignment horizontal="justify" vertical="center" wrapText="1"/>
    </xf>
    <xf numFmtId="0" fontId="32" fillId="0" borderId="36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left" vertical="center"/>
    </xf>
    <xf numFmtId="176" fontId="36" fillId="0" borderId="1" xfId="0" applyNumberFormat="1" applyFont="1" applyFill="1" applyBorder="1" applyAlignment="1" applyProtection="1">
      <alignment horizontal="left" vertical="center"/>
    </xf>
    <xf numFmtId="176" fontId="36" fillId="0" borderId="1" xfId="0" applyNumberFormat="1" applyFont="1" applyFill="1" applyBorder="1" applyAlignment="1" applyProtection="1">
      <alignment horizontal="right" vertical="center"/>
    </xf>
    <xf numFmtId="0" fontId="33" fillId="0" borderId="1" xfId="0" applyFont="1" applyBorder="1" applyAlignment="1">
      <alignment vertical="center"/>
    </xf>
    <xf numFmtId="0" fontId="12" fillId="3" borderId="1" xfId="0" applyFont="1" applyFill="1" applyBorder="1" applyAlignment="1" applyProtection="1">
      <alignment horizontal="left" vertical="center"/>
    </xf>
    <xf numFmtId="177" fontId="26" fillId="0" borderId="1" xfId="0" applyNumberFormat="1" applyFont="1" applyBorder="1" applyAlignment="1">
      <alignment vertical="center"/>
    </xf>
    <xf numFmtId="177" fontId="14" fillId="0" borderId="1" xfId="0" applyNumberFormat="1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>
      <alignment vertical="center"/>
    </xf>
    <xf numFmtId="176" fontId="16" fillId="0" borderId="1" xfId="0" applyNumberFormat="1" applyFont="1" applyFill="1" applyBorder="1" applyAlignment="1" applyProtection="1">
      <alignment vertical="center"/>
    </xf>
    <xf numFmtId="177" fontId="28" fillId="0" borderId="1" xfId="0" applyNumberFormat="1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6" fillId="0" borderId="44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37" fillId="2" borderId="1" xfId="0" applyNumberFormat="1" applyFont="1" applyFill="1" applyBorder="1" applyAlignment="1" applyProtection="1">
      <alignment horizontal="center" vertical="center"/>
    </xf>
    <xf numFmtId="176" fontId="38" fillId="0" borderId="1" xfId="0" applyNumberFormat="1" applyFont="1" applyFill="1" applyBorder="1" applyAlignment="1" applyProtection="1">
      <alignment horizontal="right" vertical="top"/>
    </xf>
    <xf numFmtId="176" fontId="38" fillId="0" borderId="1" xfId="0" applyNumberFormat="1" applyFont="1" applyFill="1" applyBorder="1" applyAlignment="1" applyProtection="1">
      <alignment horizontal="left" vertical="top"/>
    </xf>
    <xf numFmtId="176" fontId="11" fillId="0" borderId="1" xfId="0" applyNumberFormat="1" applyFont="1" applyFill="1" applyBorder="1" applyAlignment="1" applyProtection="1">
      <alignment horizontal="right" vertical="top"/>
    </xf>
    <xf numFmtId="176" fontId="11" fillId="0" borderId="1" xfId="0" applyNumberFormat="1" applyFont="1" applyFill="1" applyBorder="1" applyAlignment="1" applyProtection="1">
      <alignment horizontal="left" vertical="top"/>
    </xf>
    <xf numFmtId="176" fontId="16" fillId="0" borderId="1" xfId="0" applyNumberFormat="1" applyFont="1" applyFill="1" applyBorder="1" applyAlignment="1" applyProtection="1">
      <alignment horizontal="left" vertical="top"/>
    </xf>
    <xf numFmtId="0" fontId="33" fillId="0" borderId="1" xfId="0" applyFont="1" applyBorder="1">
      <alignment vertical="center"/>
    </xf>
    <xf numFmtId="176" fontId="14" fillId="6" borderId="1" xfId="0" applyNumberFormat="1" applyFont="1" applyFill="1" applyBorder="1" applyAlignment="1" applyProtection="1">
      <alignment horizontal="left" vertical="center"/>
    </xf>
    <xf numFmtId="0" fontId="39" fillId="6" borderId="1" xfId="0" applyFont="1" applyFill="1" applyBorder="1" applyAlignment="1">
      <alignment vertical="center"/>
    </xf>
    <xf numFmtId="176" fontId="14" fillId="6" borderId="1" xfId="0" applyNumberFormat="1" applyFont="1" applyFill="1" applyBorder="1" applyAlignment="1" applyProtection="1">
      <alignment horizontal="right" vertical="center"/>
    </xf>
    <xf numFmtId="176" fontId="16" fillId="6" borderId="1" xfId="0" applyNumberFormat="1" applyFont="1" applyFill="1" applyBorder="1" applyAlignment="1" applyProtection="1">
      <alignment horizontal="center" vertical="top"/>
    </xf>
    <xf numFmtId="176" fontId="16" fillId="6" borderId="1" xfId="0" applyNumberFormat="1" applyFont="1" applyFill="1" applyBorder="1" applyAlignment="1" applyProtection="1">
      <alignment horizontal="right" vertical="top"/>
    </xf>
    <xf numFmtId="0" fontId="33" fillId="6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1" fillId="0" borderId="24" xfId="0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2" fillId="0" borderId="23" xfId="0" applyFont="1" applyBorder="1" applyAlignment="1">
      <alignment vertical="center" wrapText="1"/>
    </xf>
    <xf numFmtId="0" fontId="32" fillId="0" borderId="24" xfId="0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176" fontId="14" fillId="0" borderId="1" xfId="0" applyNumberFormat="1" applyFont="1" applyFill="1" applyBorder="1" applyAlignment="1" applyProtection="1">
      <alignment horizontal="center" vertical="center"/>
    </xf>
    <xf numFmtId="176" fontId="18" fillId="0" borderId="1" xfId="0" applyNumberFormat="1" applyFont="1" applyFill="1" applyBorder="1" applyAlignment="1" applyProtection="1">
      <alignment horizontal="center" vertical="center" wrapText="1"/>
    </xf>
    <xf numFmtId="0" fontId="26" fillId="0" borderId="13" xfId="0" applyFont="1" applyBorder="1" applyAlignment="1">
      <alignment vertical="center"/>
    </xf>
    <xf numFmtId="0" fontId="27" fillId="0" borderId="13" xfId="0" applyFont="1" applyBorder="1" applyAlignment="1">
      <alignment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right" vertical="center"/>
    </xf>
    <xf numFmtId="176" fontId="14" fillId="0" borderId="41" xfId="0" applyNumberFormat="1" applyFont="1" applyFill="1" applyBorder="1" applyAlignment="1" applyProtection="1">
      <alignment horizontal="right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37" fillId="2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19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1" xfId="0" applyNumberFormat="1" applyFont="1" applyFill="1" applyBorder="1" applyAlignment="1" applyProtection="1">
      <alignment horizontal="center" vertical="center"/>
    </xf>
    <xf numFmtId="178" fontId="32" fillId="0" borderId="28" xfId="0" applyNumberFormat="1" applyFont="1" applyBorder="1" applyAlignment="1">
      <alignment horizontal="justify" vertical="center" wrapText="1"/>
    </xf>
    <xf numFmtId="178" fontId="32" fillId="0" borderId="30" xfId="0" applyNumberFormat="1" applyFont="1" applyBorder="1" applyAlignment="1">
      <alignment horizontal="justify" vertical="center" wrapText="1"/>
    </xf>
    <xf numFmtId="178" fontId="32" fillId="0" borderId="32" xfId="0" applyNumberFormat="1" applyFont="1" applyBorder="1" applyAlignment="1">
      <alignment horizontal="justify" vertical="center" wrapText="1"/>
    </xf>
    <xf numFmtId="178" fontId="32" fillId="0" borderId="34" xfId="0" applyNumberFormat="1" applyFont="1" applyBorder="1" applyAlignment="1">
      <alignment horizontal="justify" vertical="center" wrapText="1"/>
    </xf>
    <xf numFmtId="0" fontId="32" fillId="0" borderId="45" xfId="0" applyFont="1" applyBorder="1" applyAlignment="1">
      <alignment horizontal="justify" vertical="center" wrapText="1"/>
    </xf>
    <xf numFmtId="0" fontId="32" fillId="0" borderId="46" xfId="0" applyFont="1" applyBorder="1" applyAlignment="1">
      <alignment horizontal="justify" vertical="center" wrapText="1"/>
    </xf>
    <xf numFmtId="0" fontId="32" fillId="0" borderId="49" xfId="0" applyFont="1" applyBorder="1" applyAlignment="1">
      <alignment horizontal="justify" vertical="center" wrapText="1"/>
    </xf>
    <xf numFmtId="0" fontId="32" fillId="0" borderId="47" xfId="0" applyFont="1" applyBorder="1" applyAlignment="1">
      <alignment horizontal="justify" vertical="center" wrapText="1"/>
    </xf>
    <xf numFmtId="0" fontId="32" fillId="0" borderId="48" xfId="0" applyFont="1" applyBorder="1" applyAlignment="1">
      <alignment horizontal="justify" vertical="center" wrapText="1"/>
    </xf>
    <xf numFmtId="0" fontId="32" fillId="0" borderId="50" xfId="0" applyFont="1" applyBorder="1" applyAlignment="1">
      <alignment horizontal="justify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178" fontId="32" fillId="0" borderId="22" xfId="0" applyNumberFormat="1" applyFont="1" applyBorder="1" applyAlignment="1">
      <alignment horizontal="justify" vertical="center" wrapText="1"/>
    </xf>
    <xf numFmtId="178" fontId="32" fillId="0" borderId="23" xfId="0" applyNumberFormat="1" applyFont="1" applyBorder="1" applyAlignment="1">
      <alignment horizontal="justify" vertical="center" wrapText="1"/>
    </xf>
    <xf numFmtId="178" fontId="32" fillId="0" borderId="24" xfId="0" applyNumberFormat="1" applyFont="1" applyBorder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7" zoomScale="150" zoomScaleNormal="150" workbookViewId="0">
      <selection activeCell="C14" sqref="C14"/>
    </sheetView>
  </sheetViews>
  <sheetFormatPr defaultRowHeight="16.5"/>
  <cols>
    <col min="1" max="1" width="9.625" customWidth="1"/>
    <col min="2" max="2" width="8.875" customWidth="1"/>
    <col min="3" max="3" width="26.25" customWidth="1"/>
    <col min="4" max="4" width="10" customWidth="1"/>
    <col min="5" max="5" width="8.125" customWidth="1"/>
    <col min="6" max="6" width="24.625" customWidth="1"/>
  </cols>
  <sheetData>
    <row r="1" spans="1:6" ht="25.5" customHeight="1" thickBot="1">
      <c r="A1" s="123" t="s">
        <v>224</v>
      </c>
      <c r="B1" s="124"/>
      <c r="C1" s="124"/>
      <c r="D1" s="124"/>
      <c r="E1" s="124"/>
      <c r="F1" s="125"/>
    </row>
    <row r="2" spans="1:6" ht="19.5" customHeight="1" thickBot="1">
      <c r="A2" s="41" t="s">
        <v>127</v>
      </c>
      <c r="B2" s="42" t="s">
        <v>128</v>
      </c>
      <c r="C2" s="43" t="s">
        <v>129</v>
      </c>
      <c r="D2" s="41" t="s">
        <v>127</v>
      </c>
      <c r="E2" s="42" t="s">
        <v>130</v>
      </c>
      <c r="F2" s="43" t="s">
        <v>129</v>
      </c>
    </row>
    <row r="3" spans="1:6" ht="19.5" customHeight="1">
      <c r="A3" s="95" t="s">
        <v>243</v>
      </c>
      <c r="B3" s="51">
        <v>33423000</v>
      </c>
      <c r="C3" s="111" t="s">
        <v>199</v>
      </c>
      <c r="D3" s="120" t="s">
        <v>261</v>
      </c>
      <c r="E3" s="51">
        <v>200000</v>
      </c>
      <c r="F3" s="121" t="s">
        <v>212</v>
      </c>
    </row>
    <row r="4" spans="1:6" ht="19.5" customHeight="1">
      <c r="A4" s="95" t="s">
        <v>244</v>
      </c>
      <c r="B4" s="51">
        <v>17977550</v>
      </c>
      <c r="C4" s="111" t="s">
        <v>198</v>
      </c>
      <c r="D4" s="119" t="s">
        <v>250</v>
      </c>
      <c r="E4" s="51">
        <v>6987620</v>
      </c>
      <c r="F4" s="62" t="s">
        <v>178</v>
      </c>
    </row>
    <row r="5" spans="1:6" ht="19.5" customHeight="1">
      <c r="A5" s="95" t="s">
        <v>245</v>
      </c>
      <c r="B5" s="51">
        <v>4520000</v>
      </c>
      <c r="C5" s="111" t="s">
        <v>197</v>
      </c>
      <c r="D5" s="119" t="s">
        <v>251</v>
      </c>
      <c r="E5" s="51">
        <v>800000</v>
      </c>
      <c r="F5" s="62" t="s">
        <v>178</v>
      </c>
    </row>
    <row r="6" spans="1:6" ht="19.5" customHeight="1" thickBot="1">
      <c r="A6" s="95" t="s">
        <v>246</v>
      </c>
      <c r="B6" s="51">
        <v>200000</v>
      </c>
      <c r="C6" s="121" t="s">
        <v>269</v>
      </c>
      <c r="D6" s="120" t="s">
        <v>260</v>
      </c>
      <c r="E6" s="51">
        <v>1333340</v>
      </c>
      <c r="F6" s="121" t="s">
        <v>213</v>
      </c>
    </row>
    <row r="7" spans="1:6" ht="19.5" customHeight="1" thickBot="1">
      <c r="A7" s="44" t="s">
        <v>131</v>
      </c>
      <c r="B7" s="135">
        <f>SUM(B3:B6)</f>
        <v>56120550</v>
      </c>
      <c r="C7" s="136"/>
      <c r="D7" s="119" t="s">
        <v>252</v>
      </c>
      <c r="E7" s="51">
        <v>58900</v>
      </c>
      <c r="F7" s="121" t="s">
        <v>214</v>
      </c>
    </row>
    <row r="8" spans="1:6" ht="19.5" customHeight="1">
      <c r="A8" s="52" t="s">
        <v>127</v>
      </c>
      <c r="B8" s="53" t="s">
        <v>132</v>
      </c>
      <c r="C8" s="54" t="s">
        <v>129</v>
      </c>
      <c r="D8" s="119" t="s">
        <v>253</v>
      </c>
      <c r="E8" s="51">
        <v>553430</v>
      </c>
      <c r="F8" s="122" t="s">
        <v>263</v>
      </c>
    </row>
    <row r="9" spans="1:6" ht="19.5" customHeight="1">
      <c r="A9" s="95" t="s">
        <v>241</v>
      </c>
      <c r="B9" s="51">
        <v>918000</v>
      </c>
      <c r="C9" s="74" t="s">
        <v>203</v>
      </c>
      <c r="D9" s="119" t="s">
        <v>254</v>
      </c>
      <c r="E9" s="51">
        <v>1870240</v>
      </c>
      <c r="F9" s="121" t="s">
        <v>216</v>
      </c>
    </row>
    <row r="10" spans="1:6" ht="19.5" customHeight="1">
      <c r="A10" s="95" t="s">
        <v>240</v>
      </c>
      <c r="B10" s="51">
        <v>2080130</v>
      </c>
      <c r="C10" s="74" t="s">
        <v>204</v>
      </c>
      <c r="D10" s="119" t="s">
        <v>255</v>
      </c>
      <c r="E10" s="51">
        <v>1005110</v>
      </c>
      <c r="F10" s="121" t="s">
        <v>242</v>
      </c>
    </row>
    <row r="11" spans="1:6" ht="19.5" customHeight="1">
      <c r="A11" s="95" t="s">
        <v>262</v>
      </c>
      <c r="B11" s="51">
        <v>1330900</v>
      </c>
      <c r="C11" s="110" t="s">
        <v>267</v>
      </c>
      <c r="D11" s="119" t="s">
        <v>256</v>
      </c>
      <c r="E11" s="51">
        <v>255130</v>
      </c>
      <c r="F11" s="121" t="s">
        <v>219</v>
      </c>
    </row>
    <row r="12" spans="1:6" ht="19.5" customHeight="1">
      <c r="A12" s="95" t="s">
        <v>247</v>
      </c>
      <c r="B12" s="51">
        <v>1777300</v>
      </c>
      <c r="C12" s="74" t="s">
        <v>208</v>
      </c>
      <c r="D12" s="119" t="s">
        <v>257</v>
      </c>
      <c r="E12" s="51">
        <v>562730</v>
      </c>
      <c r="F12" s="121" t="s">
        <v>220</v>
      </c>
    </row>
    <row r="13" spans="1:6" ht="19.5" customHeight="1">
      <c r="A13" s="95" t="s">
        <v>265</v>
      </c>
      <c r="B13" s="51">
        <v>2200000</v>
      </c>
      <c r="C13" s="94"/>
      <c r="D13" s="119" t="s">
        <v>258</v>
      </c>
      <c r="E13" s="51">
        <v>757400</v>
      </c>
      <c r="F13" s="121" t="s">
        <v>221</v>
      </c>
    </row>
    <row r="14" spans="1:6" ht="19.5" customHeight="1">
      <c r="A14" s="95" t="s">
        <v>266</v>
      </c>
      <c r="B14" s="51">
        <v>2010000</v>
      </c>
      <c r="C14" s="94"/>
      <c r="D14" s="119" t="s">
        <v>259</v>
      </c>
      <c r="E14" s="51">
        <v>474000</v>
      </c>
      <c r="F14" s="122" t="s">
        <v>264</v>
      </c>
    </row>
    <row r="15" spans="1:6" ht="19.5" customHeight="1">
      <c r="A15" s="95" t="s">
        <v>248</v>
      </c>
      <c r="B15" s="51">
        <v>150000</v>
      </c>
      <c r="C15" s="67" t="s">
        <v>270</v>
      </c>
      <c r="D15" s="58" t="s">
        <v>142</v>
      </c>
      <c r="E15" s="51"/>
      <c r="F15" s="92" t="s">
        <v>175</v>
      </c>
    </row>
    <row r="16" spans="1:6" ht="21" customHeight="1" thickBot="1">
      <c r="A16" s="129" t="s">
        <v>249</v>
      </c>
      <c r="B16" s="131">
        <v>8858100</v>
      </c>
      <c r="C16" s="133" t="s">
        <v>268</v>
      </c>
      <c r="D16" s="93" t="s">
        <v>133</v>
      </c>
      <c r="E16" s="45"/>
      <c r="F16" s="46" t="s">
        <v>188</v>
      </c>
    </row>
    <row r="17" spans="1:6" ht="20.25" customHeight="1" thickBot="1">
      <c r="A17" s="130"/>
      <c r="B17" s="132"/>
      <c r="C17" s="134"/>
      <c r="D17" s="44" t="s">
        <v>134</v>
      </c>
      <c r="E17" s="135">
        <f>SUM(E3:E16,B11:B17)</f>
        <v>31184200</v>
      </c>
      <c r="F17" s="136"/>
    </row>
    <row r="18" spans="1:6" ht="10.5" customHeight="1">
      <c r="A18" s="7"/>
      <c r="B18" s="7"/>
      <c r="C18" s="7"/>
      <c r="D18" s="7"/>
      <c r="E18" s="7"/>
      <c r="F18" s="7"/>
    </row>
    <row r="19" spans="1:6" ht="17.25" customHeight="1">
      <c r="A19" s="7"/>
      <c r="B19" s="7"/>
      <c r="C19" s="7"/>
      <c r="D19" s="7"/>
      <c r="E19" s="7"/>
      <c r="F19" s="7"/>
    </row>
    <row r="20" spans="1:6" ht="17.25" customHeight="1">
      <c r="A20" s="7"/>
      <c r="B20" s="7"/>
      <c r="C20" s="7"/>
      <c r="D20" s="7"/>
      <c r="E20" s="7"/>
      <c r="F20" s="7"/>
    </row>
    <row r="21" spans="1:6" ht="17.2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>
      <c r="A24" s="126" t="s">
        <v>225</v>
      </c>
      <c r="B24" s="127"/>
      <c r="C24" s="127"/>
      <c r="D24" s="128" t="s">
        <v>226</v>
      </c>
      <c r="E24" s="128"/>
      <c r="F24" s="128"/>
    </row>
  </sheetData>
  <mergeCells count="8">
    <mergeCell ref="A1:F1"/>
    <mergeCell ref="A24:C24"/>
    <mergeCell ref="D24:F24"/>
    <mergeCell ref="A16:A17"/>
    <mergeCell ref="B16:B17"/>
    <mergeCell ref="C16:C17"/>
    <mergeCell ref="E17:F17"/>
    <mergeCell ref="B7:C7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5"/>
  <sheetViews>
    <sheetView workbookViewId="0">
      <selection activeCell="A5" sqref="A5"/>
    </sheetView>
  </sheetViews>
  <sheetFormatPr defaultRowHeight="16.5"/>
  <cols>
    <col min="1" max="3" width="12.125" style="48" customWidth="1"/>
    <col min="4" max="4" width="12.125" style="39" customWidth="1"/>
    <col min="5" max="7" width="12.125" style="48" customWidth="1"/>
  </cols>
  <sheetData>
    <row r="1" spans="1:7">
      <c r="A1" s="137" t="s">
        <v>0</v>
      </c>
      <c r="B1" s="137"/>
      <c r="C1" s="137"/>
      <c r="D1" s="137" t="s">
        <v>1</v>
      </c>
      <c r="E1" s="137" t="s">
        <v>2</v>
      </c>
      <c r="F1" s="137"/>
      <c r="G1" s="137"/>
    </row>
    <row r="2" spans="1:7">
      <c r="A2" s="96" t="s">
        <v>3</v>
      </c>
      <c r="B2" s="96" t="s">
        <v>4</v>
      </c>
      <c r="C2" s="96" t="s">
        <v>5</v>
      </c>
      <c r="D2" s="137"/>
      <c r="E2" s="96" t="s">
        <v>5</v>
      </c>
      <c r="F2" s="96" t="s">
        <v>4</v>
      </c>
      <c r="G2" s="96" t="s">
        <v>3</v>
      </c>
    </row>
    <row r="3" spans="1:7">
      <c r="A3" s="97">
        <v>561731980</v>
      </c>
      <c r="B3" s="97">
        <v>1824747723</v>
      </c>
      <c r="C3" s="97">
        <v>160362030</v>
      </c>
      <c r="D3" s="98" t="s">
        <v>6</v>
      </c>
      <c r="E3" s="97">
        <v>146425190</v>
      </c>
      <c r="F3" s="97">
        <v>1263015743</v>
      </c>
      <c r="G3" s="97">
        <v>0</v>
      </c>
    </row>
    <row r="4" spans="1:7">
      <c r="A4" s="99">
        <v>0</v>
      </c>
      <c r="B4" s="99">
        <v>826551923</v>
      </c>
      <c r="C4" s="99">
        <v>98427530</v>
      </c>
      <c r="D4" s="100" t="s">
        <v>7</v>
      </c>
      <c r="E4" s="99">
        <v>102064090</v>
      </c>
      <c r="F4" s="99">
        <v>826551923</v>
      </c>
      <c r="G4" s="99">
        <v>0</v>
      </c>
    </row>
    <row r="5" spans="1:7">
      <c r="A5" s="99">
        <v>29114750</v>
      </c>
      <c r="B5" s="99">
        <v>405867720</v>
      </c>
      <c r="C5" s="99">
        <v>55751160</v>
      </c>
      <c r="D5" s="100" t="s">
        <v>8</v>
      </c>
      <c r="E5" s="99">
        <v>43961100</v>
      </c>
      <c r="F5" s="99">
        <v>376752970</v>
      </c>
      <c r="G5" s="99">
        <v>0</v>
      </c>
    </row>
    <row r="6" spans="1:7">
      <c r="A6" s="99">
        <v>205695818</v>
      </c>
      <c r="B6" s="99">
        <v>205695818</v>
      </c>
      <c r="C6" s="99">
        <v>0</v>
      </c>
      <c r="D6" s="100" t="s">
        <v>9</v>
      </c>
      <c r="E6" s="99">
        <v>0</v>
      </c>
      <c r="F6" s="99">
        <v>0</v>
      </c>
      <c r="G6" s="99">
        <v>0</v>
      </c>
    </row>
    <row r="7" spans="1:7">
      <c r="A7" s="99">
        <v>12000000</v>
      </c>
      <c r="B7" s="99">
        <v>60000000</v>
      </c>
      <c r="C7" s="99">
        <v>4000000</v>
      </c>
      <c r="D7" s="100" t="s">
        <v>10</v>
      </c>
      <c r="E7" s="99">
        <v>0</v>
      </c>
      <c r="F7" s="99">
        <v>48000000</v>
      </c>
      <c r="G7" s="99">
        <v>0</v>
      </c>
    </row>
    <row r="8" spans="1:7">
      <c r="A8" s="99">
        <v>107637326</v>
      </c>
      <c r="B8" s="99">
        <v>118937326</v>
      </c>
      <c r="C8" s="99">
        <v>850000</v>
      </c>
      <c r="D8" s="100" t="s">
        <v>11</v>
      </c>
      <c r="E8" s="99">
        <v>400000</v>
      </c>
      <c r="F8" s="99">
        <v>11300000</v>
      </c>
      <c r="G8" s="99">
        <v>0</v>
      </c>
    </row>
    <row r="9" spans="1:7">
      <c r="A9" s="99">
        <v>108703236</v>
      </c>
      <c r="B9" s="99">
        <v>108703236</v>
      </c>
      <c r="C9" s="99">
        <v>1333340</v>
      </c>
      <c r="D9" s="100" t="s">
        <v>12</v>
      </c>
      <c r="E9" s="99">
        <v>0</v>
      </c>
      <c r="F9" s="99">
        <v>0</v>
      </c>
      <c r="G9" s="99">
        <v>0</v>
      </c>
    </row>
    <row r="10" spans="1:7">
      <c r="A10" s="99">
        <v>-410850</v>
      </c>
      <c r="B10" s="99">
        <v>0</v>
      </c>
      <c r="C10" s="99">
        <v>0</v>
      </c>
      <c r="D10" s="100" t="s">
        <v>144</v>
      </c>
      <c r="E10" s="99">
        <v>0</v>
      </c>
      <c r="F10" s="99">
        <v>410850</v>
      </c>
      <c r="G10" s="99">
        <v>0</v>
      </c>
    </row>
    <row r="11" spans="1:7">
      <c r="A11" s="99">
        <v>2371430</v>
      </c>
      <c r="B11" s="99">
        <v>2371430</v>
      </c>
      <c r="C11" s="99">
        <v>0</v>
      </c>
      <c r="D11" s="100" t="s">
        <v>13</v>
      </c>
      <c r="E11" s="99">
        <v>0</v>
      </c>
      <c r="F11" s="99">
        <v>0</v>
      </c>
      <c r="G11" s="99">
        <v>0</v>
      </c>
    </row>
    <row r="12" spans="1:7">
      <c r="A12" s="99">
        <v>132300</v>
      </c>
      <c r="B12" s="99">
        <v>132300</v>
      </c>
      <c r="C12" s="99">
        <v>0</v>
      </c>
      <c r="D12" s="100" t="s">
        <v>14</v>
      </c>
      <c r="E12" s="99">
        <v>0</v>
      </c>
      <c r="F12" s="99">
        <v>0</v>
      </c>
      <c r="G12" s="99">
        <v>0</v>
      </c>
    </row>
    <row r="13" spans="1:7">
      <c r="A13" s="99">
        <v>16502900</v>
      </c>
      <c r="B13" s="99">
        <v>16502900</v>
      </c>
      <c r="C13" s="99">
        <v>0</v>
      </c>
      <c r="D13" s="100" t="s">
        <v>15</v>
      </c>
      <c r="E13" s="99">
        <v>0</v>
      </c>
      <c r="F13" s="99">
        <v>0</v>
      </c>
      <c r="G13" s="99">
        <v>0</v>
      </c>
    </row>
    <row r="14" spans="1:7">
      <c r="A14" s="99">
        <v>79985070</v>
      </c>
      <c r="B14" s="99">
        <v>79985070</v>
      </c>
      <c r="C14" s="99">
        <v>0</v>
      </c>
      <c r="D14" s="100" t="s">
        <v>106</v>
      </c>
      <c r="E14" s="99">
        <v>0</v>
      </c>
      <c r="F14" s="99">
        <v>0</v>
      </c>
      <c r="G14" s="99">
        <v>0</v>
      </c>
    </row>
    <row r="15" spans="1:7">
      <c r="A15" s="97">
        <v>0</v>
      </c>
      <c r="B15" s="97">
        <v>9788650</v>
      </c>
      <c r="C15" s="97">
        <v>1354580</v>
      </c>
      <c r="D15" s="98" t="s">
        <v>16</v>
      </c>
      <c r="E15" s="97">
        <v>2687920</v>
      </c>
      <c r="F15" s="97">
        <v>114705805</v>
      </c>
      <c r="G15" s="97">
        <v>104917155</v>
      </c>
    </row>
    <row r="16" spans="1:7">
      <c r="A16" s="99">
        <v>0</v>
      </c>
      <c r="B16" s="99">
        <v>9788650</v>
      </c>
      <c r="C16" s="99">
        <v>1354580</v>
      </c>
      <c r="D16" s="100" t="s">
        <v>17</v>
      </c>
      <c r="E16" s="99">
        <v>1354580</v>
      </c>
      <c r="F16" s="99">
        <v>9788650</v>
      </c>
      <c r="G16" s="99">
        <v>0</v>
      </c>
    </row>
    <row r="17" spans="1:7">
      <c r="A17" s="99">
        <v>0</v>
      </c>
      <c r="B17" s="99">
        <v>0</v>
      </c>
      <c r="C17" s="99">
        <v>0</v>
      </c>
      <c r="D17" s="100" t="s">
        <v>18</v>
      </c>
      <c r="E17" s="99">
        <v>1333340</v>
      </c>
      <c r="F17" s="99">
        <v>104917155</v>
      </c>
      <c r="G17" s="99">
        <v>104917155</v>
      </c>
    </row>
    <row r="18" spans="1:7">
      <c r="A18" s="97">
        <v>0</v>
      </c>
      <c r="B18" s="97">
        <v>0</v>
      </c>
      <c r="C18" s="97">
        <v>0</v>
      </c>
      <c r="D18" s="98" t="s">
        <v>19</v>
      </c>
      <c r="E18" s="97">
        <v>0</v>
      </c>
      <c r="F18" s="97">
        <v>426956912</v>
      </c>
      <c r="G18" s="97">
        <v>426956912</v>
      </c>
    </row>
    <row r="19" spans="1:7">
      <c r="A19" s="99">
        <v>0</v>
      </c>
      <c r="B19" s="99">
        <v>0</v>
      </c>
      <c r="C19" s="99">
        <v>0</v>
      </c>
      <c r="D19" s="100" t="s">
        <v>20</v>
      </c>
      <c r="E19" s="99">
        <v>0</v>
      </c>
      <c r="F19" s="99">
        <v>38137466</v>
      </c>
      <c r="G19" s="99">
        <v>38137466</v>
      </c>
    </row>
    <row r="20" spans="1:7">
      <c r="A20" s="99">
        <v>0</v>
      </c>
      <c r="B20" s="99">
        <v>0</v>
      </c>
      <c r="C20" s="99">
        <v>0</v>
      </c>
      <c r="D20" s="100" t="s">
        <v>21</v>
      </c>
      <c r="E20" s="99">
        <v>0</v>
      </c>
      <c r="F20" s="99">
        <v>388819446</v>
      </c>
      <c r="G20" s="99">
        <v>388819446</v>
      </c>
    </row>
    <row r="21" spans="1:7">
      <c r="A21" s="97">
        <v>0</v>
      </c>
      <c r="B21" s="97">
        <v>0</v>
      </c>
      <c r="C21" s="97">
        <v>0</v>
      </c>
      <c r="D21" s="98" t="s">
        <v>22</v>
      </c>
      <c r="E21" s="97">
        <v>60870550</v>
      </c>
      <c r="F21" s="97">
        <v>443213003</v>
      </c>
      <c r="G21" s="97">
        <v>443213003</v>
      </c>
    </row>
    <row r="22" spans="1:7">
      <c r="A22" s="99">
        <v>0</v>
      </c>
      <c r="B22" s="99">
        <v>0</v>
      </c>
      <c r="C22" s="99">
        <v>0</v>
      </c>
      <c r="D22" s="100" t="s">
        <v>23</v>
      </c>
      <c r="E22" s="99">
        <v>33423000</v>
      </c>
      <c r="F22" s="99">
        <v>210905000</v>
      </c>
      <c r="G22" s="99">
        <v>210905000</v>
      </c>
    </row>
    <row r="23" spans="1:7">
      <c r="A23" s="99">
        <v>0</v>
      </c>
      <c r="B23" s="99">
        <v>0</v>
      </c>
      <c r="C23" s="99">
        <v>0</v>
      </c>
      <c r="D23" s="100" t="s">
        <v>24</v>
      </c>
      <c r="E23" s="99">
        <v>17977550</v>
      </c>
      <c r="F23" s="99">
        <v>137781400</v>
      </c>
      <c r="G23" s="99">
        <v>137781400</v>
      </c>
    </row>
    <row r="24" spans="1:7">
      <c r="A24" s="99">
        <v>0</v>
      </c>
      <c r="B24" s="99">
        <v>0</v>
      </c>
      <c r="C24" s="99">
        <v>0</v>
      </c>
      <c r="D24" s="100" t="s">
        <v>25</v>
      </c>
      <c r="E24" s="99">
        <v>4520000</v>
      </c>
      <c r="F24" s="99">
        <v>19144000</v>
      </c>
      <c r="G24" s="99">
        <v>19144000</v>
      </c>
    </row>
    <row r="25" spans="1:7">
      <c r="A25" s="99">
        <v>0</v>
      </c>
      <c r="B25" s="99">
        <v>0</v>
      </c>
      <c r="C25" s="99">
        <v>0</v>
      </c>
      <c r="D25" s="100" t="s">
        <v>26</v>
      </c>
      <c r="E25" s="99">
        <v>0</v>
      </c>
      <c r="F25" s="99">
        <v>786000</v>
      </c>
      <c r="G25" s="99">
        <v>786000</v>
      </c>
    </row>
    <row r="26" spans="1:7">
      <c r="A26" s="99">
        <v>0</v>
      </c>
      <c r="B26" s="99">
        <v>0</v>
      </c>
      <c r="C26" s="99">
        <v>0</v>
      </c>
      <c r="D26" s="100" t="s">
        <v>114</v>
      </c>
      <c r="E26" s="99">
        <v>0</v>
      </c>
      <c r="F26" s="99">
        <v>0</v>
      </c>
      <c r="G26" s="99">
        <v>0</v>
      </c>
    </row>
    <row r="27" spans="1:7">
      <c r="A27" s="99">
        <v>0</v>
      </c>
      <c r="B27" s="99">
        <v>0</v>
      </c>
      <c r="C27" s="99">
        <v>0</v>
      </c>
      <c r="D27" s="100" t="s">
        <v>27</v>
      </c>
      <c r="E27" s="99">
        <v>1010000</v>
      </c>
      <c r="F27" s="99">
        <v>5560080</v>
      </c>
      <c r="G27" s="99">
        <v>5560080</v>
      </c>
    </row>
    <row r="28" spans="1:7">
      <c r="A28" s="99">
        <v>0</v>
      </c>
      <c r="B28" s="99">
        <v>0</v>
      </c>
      <c r="C28" s="99">
        <v>0</v>
      </c>
      <c r="D28" s="100" t="s">
        <v>28</v>
      </c>
      <c r="E28" s="99">
        <v>3620000</v>
      </c>
      <c r="F28" s="99">
        <v>26463040</v>
      </c>
      <c r="G28" s="99">
        <v>26463040</v>
      </c>
    </row>
    <row r="29" spans="1:7">
      <c r="A29" s="99">
        <v>0</v>
      </c>
      <c r="B29" s="99">
        <v>0</v>
      </c>
      <c r="C29" s="99">
        <v>0</v>
      </c>
      <c r="D29" s="100" t="s">
        <v>29</v>
      </c>
      <c r="E29" s="99">
        <v>0</v>
      </c>
      <c r="F29" s="99">
        <v>13096680</v>
      </c>
      <c r="G29" s="99">
        <v>13096680</v>
      </c>
    </row>
    <row r="30" spans="1:7">
      <c r="A30" s="99">
        <v>0</v>
      </c>
      <c r="B30" s="99">
        <v>0</v>
      </c>
      <c r="C30" s="99">
        <v>0</v>
      </c>
      <c r="D30" s="100" t="s">
        <v>64</v>
      </c>
      <c r="E30" s="99">
        <v>0</v>
      </c>
      <c r="F30" s="99">
        <v>6761540</v>
      </c>
      <c r="G30" s="99">
        <v>6761540</v>
      </c>
    </row>
    <row r="31" spans="1:7">
      <c r="A31" s="99">
        <v>0</v>
      </c>
      <c r="B31" s="99">
        <v>0</v>
      </c>
      <c r="C31" s="99">
        <v>0</v>
      </c>
      <c r="D31" s="100" t="s">
        <v>88</v>
      </c>
      <c r="E31" s="99">
        <v>0</v>
      </c>
      <c r="F31" s="99">
        <v>2010000</v>
      </c>
      <c r="G31" s="99">
        <v>2010000</v>
      </c>
    </row>
    <row r="32" spans="1:7">
      <c r="A32" s="99">
        <v>0</v>
      </c>
      <c r="B32" s="99">
        <v>0</v>
      </c>
      <c r="C32" s="99">
        <v>0</v>
      </c>
      <c r="D32" s="100" t="s">
        <v>115</v>
      </c>
      <c r="E32" s="99">
        <v>200000</v>
      </c>
      <c r="F32" s="99">
        <v>5870000</v>
      </c>
      <c r="G32" s="99">
        <v>5870000</v>
      </c>
    </row>
    <row r="33" spans="1:7">
      <c r="A33" s="99">
        <v>0</v>
      </c>
      <c r="B33" s="99">
        <v>0</v>
      </c>
      <c r="C33" s="99">
        <v>0</v>
      </c>
      <c r="D33" s="100" t="s">
        <v>120</v>
      </c>
      <c r="E33" s="99">
        <v>0</v>
      </c>
      <c r="F33" s="99">
        <v>8000000</v>
      </c>
      <c r="G33" s="99">
        <v>8000000</v>
      </c>
    </row>
    <row r="34" spans="1:7">
      <c r="A34" s="99">
        <v>0</v>
      </c>
      <c r="B34" s="99">
        <v>0</v>
      </c>
      <c r="C34" s="99">
        <v>0</v>
      </c>
      <c r="D34" s="100" t="s">
        <v>89</v>
      </c>
      <c r="E34" s="99">
        <v>0</v>
      </c>
      <c r="F34" s="99">
        <v>150000</v>
      </c>
      <c r="G34" s="99">
        <v>150000</v>
      </c>
    </row>
    <row r="35" spans="1:7">
      <c r="A35" s="99">
        <v>0</v>
      </c>
      <c r="B35" s="99">
        <v>0</v>
      </c>
      <c r="C35" s="99">
        <v>0</v>
      </c>
      <c r="D35" s="100" t="s">
        <v>57</v>
      </c>
      <c r="E35" s="99">
        <v>0</v>
      </c>
      <c r="F35" s="99">
        <v>6415263</v>
      </c>
      <c r="G35" s="99">
        <v>6415263</v>
      </c>
    </row>
    <row r="36" spans="1:7">
      <c r="A36" s="99">
        <v>0</v>
      </c>
      <c r="B36" s="99">
        <v>0</v>
      </c>
      <c r="C36" s="99">
        <v>0</v>
      </c>
      <c r="D36" s="100" t="s">
        <v>145</v>
      </c>
      <c r="E36" s="99">
        <v>120000</v>
      </c>
      <c r="F36" s="99">
        <v>270000</v>
      </c>
      <c r="G36" s="99">
        <v>270000</v>
      </c>
    </row>
    <row r="37" spans="1:7">
      <c r="A37" s="97">
        <v>413355090</v>
      </c>
      <c r="B37" s="97">
        <v>413355090</v>
      </c>
      <c r="C37" s="97">
        <v>48267050</v>
      </c>
      <c r="D37" s="98" t="s">
        <v>30</v>
      </c>
      <c r="E37" s="97">
        <v>0</v>
      </c>
      <c r="F37" s="97">
        <v>0</v>
      </c>
      <c r="G37" s="97">
        <v>0</v>
      </c>
    </row>
    <row r="38" spans="1:7">
      <c r="A38" s="99">
        <v>7576000</v>
      </c>
      <c r="B38" s="99">
        <v>7576000</v>
      </c>
      <c r="C38" s="99">
        <v>918000</v>
      </c>
      <c r="D38" s="100" t="s">
        <v>31</v>
      </c>
      <c r="E38" s="99">
        <v>0</v>
      </c>
      <c r="F38" s="99">
        <v>0</v>
      </c>
      <c r="G38" s="99">
        <v>0</v>
      </c>
    </row>
    <row r="39" spans="1:7">
      <c r="A39" s="99">
        <v>9857990</v>
      </c>
      <c r="B39" s="99">
        <v>9857990</v>
      </c>
      <c r="C39" s="99">
        <v>2080130</v>
      </c>
      <c r="D39" s="100" t="s">
        <v>32</v>
      </c>
      <c r="E39" s="99">
        <v>0</v>
      </c>
      <c r="F39" s="99">
        <v>0</v>
      </c>
      <c r="G39" s="99">
        <v>0</v>
      </c>
    </row>
    <row r="40" spans="1:7">
      <c r="A40" s="99">
        <v>46787530</v>
      </c>
      <c r="B40" s="99">
        <v>46787530</v>
      </c>
      <c r="C40" s="99">
        <v>8858100</v>
      </c>
      <c r="D40" s="100" t="s">
        <v>33</v>
      </c>
      <c r="E40" s="99">
        <v>0</v>
      </c>
      <c r="F40" s="99">
        <v>0</v>
      </c>
      <c r="G40" s="99">
        <v>0</v>
      </c>
    </row>
    <row r="41" spans="1:7">
      <c r="A41" s="99">
        <v>27641140</v>
      </c>
      <c r="B41" s="99">
        <v>27641140</v>
      </c>
      <c r="C41" s="99">
        <v>13935620</v>
      </c>
      <c r="D41" s="100" t="s">
        <v>34</v>
      </c>
      <c r="E41" s="99">
        <v>0</v>
      </c>
      <c r="F41" s="99">
        <v>0</v>
      </c>
      <c r="G41" s="99">
        <v>0</v>
      </c>
    </row>
    <row r="42" spans="1:7">
      <c r="A42" s="99">
        <v>115000000</v>
      </c>
      <c r="B42" s="99">
        <v>115000000</v>
      </c>
      <c r="C42" s="99">
        <v>0</v>
      </c>
      <c r="D42" s="100" t="s">
        <v>35</v>
      </c>
      <c r="E42" s="99">
        <v>0</v>
      </c>
      <c r="F42" s="99">
        <v>0</v>
      </c>
      <c r="G42" s="99">
        <v>0</v>
      </c>
    </row>
    <row r="43" spans="1:7">
      <c r="A43" s="99">
        <v>13096680</v>
      </c>
      <c r="B43" s="99">
        <v>13096680</v>
      </c>
      <c r="C43" s="99">
        <v>1777300</v>
      </c>
      <c r="D43" s="100" t="s">
        <v>29</v>
      </c>
      <c r="E43" s="99">
        <v>0</v>
      </c>
      <c r="F43" s="99">
        <v>0</v>
      </c>
      <c r="G43" s="99">
        <v>0</v>
      </c>
    </row>
    <row r="44" spans="1:7">
      <c r="A44" s="99">
        <v>8000000</v>
      </c>
      <c r="B44" s="99">
        <v>8000000</v>
      </c>
      <c r="C44" s="99">
        <v>1000000</v>
      </c>
      <c r="D44" s="100" t="s">
        <v>36</v>
      </c>
      <c r="E44" s="99">
        <v>0</v>
      </c>
      <c r="F44" s="99">
        <v>0</v>
      </c>
      <c r="G44" s="99">
        <v>0</v>
      </c>
    </row>
    <row r="45" spans="1:7">
      <c r="A45" s="99">
        <v>7000000</v>
      </c>
      <c r="B45" s="99">
        <v>7000000</v>
      </c>
      <c r="C45" s="99">
        <v>1000000</v>
      </c>
      <c r="D45" s="100" t="s">
        <v>37</v>
      </c>
      <c r="E45" s="99">
        <v>0</v>
      </c>
      <c r="F45" s="99">
        <v>0</v>
      </c>
      <c r="G45" s="99">
        <v>0</v>
      </c>
    </row>
    <row r="46" spans="1:7">
      <c r="A46" s="99">
        <v>9200000</v>
      </c>
      <c r="B46" s="99">
        <v>9200000</v>
      </c>
      <c r="C46" s="99">
        <v>1400000</v>
      </c>
      <c r="D46" s="100" t="s">
        <v>38</v>
      </c>
      <c r="E46" s="99">
        <v>0</v>
      </c>
      <c r="F46" s="99">
        <v>0</v>
      </c>
      <c r="G46" s="99">
        <v>0</v>
      </c>
    </row>
    <row r="47" spans="1:7">
      <c r="A47" s="99">
        <v>3500000</v>
      </c>
      <c r="B47" s="99">
        <v>3500000</v>
      </c>
      <c r="C47" s="99">
        <v>500000</v>
      </c>
      <c r="D47" s="100" t="s">
        <v>39</v>
      </c>
      <c r="E47" s="99">
        <v>0</v>
      </c>
      <c r="F47" s="99">
        <v>0</v>
      </c>
      <c r="G47" s="99">
        <v>0</v>
      </c>
    </row>
    <row r="48" spans="1:7">
      <c r="A48" s="99">
        <v>5800000</v>
      </c>
      <c r="B48" s="99">
        <v>5800000</v>
      </c>
      <c r="C48" s="99">
        <v>200000</v>
      </c>
      <c r="D48" s="100" t="s">
        <v>40</v>
      </c>
      <c r="E48" s="99">
        <v>0</v>
      </c>
      <c r="F48" s="99">
        <v>0</v>
      </c>
      <c r="G48" s="99">
        <v>0</v>
      </c>
    </row>
    <row r="49" spans="1:7">
      <c r="A49" s="99">
        <v>1170000</v>
      </c>
      <c r="B49" s="99">
        <v>1170000</v>
      </c>
      <c r="C49" s="99">
        <v>110000</v>
      </c>
      <c r="D49" s="100" t="s">
        <v>41</v>
      </c>
      <c r="E49" s="99">
        <v>0</v>
      </c>
      <c r="F49" s="99">
        <v>0</v>
      </c>
      <c r="G49" s="99">
        <v>0</v>
      </c>
    </row>
    <row r="50" spans="1:7">
      <c r="A50" s="99">
        <v>1400000</v>
      </c>
      <c r="B50" s="99">
        <v>1400000</v>
      </c>
      <c r="C50" s="99">
        <v>0</v>
      </c>
      <c r="D50" s="100" t="s">
        <v>135</v>
      </c>
      <c r="E50" s="99">
        <v>0</v>
      </c>
      <c r="F50" s="99">
        <v>0</v>
      </c>
      <c r="G50" s="99">
        <v>0</v>
      </c>
    </row>
    <row r="51" spans="1:7">
      <c r="A51" s="99">
        <v>1790430</v>
      </c>
      <c r="B51" s="99">
        <v>1790430</v>
      </c>
      <c r="C51" s="99">
        <v>0</v>
      </c>
      <c r="D51" s="100" t="s">
        <v>90</v>
      </c>
      <c r="E51" s="99">
        <v>0</v>
      </c>
      <c r="F51" s="99">
        <v>0</v>
      </c>
      <c r="G51" s="99">
        <v>0</v>
      </c>
    </row>
    <row r="52" spans="1:7">
      <c r="A52" s="99">
        <v>100000</v>
      </c>
      <c r="B52" s="99">
        <v>100000</v>
      </c>
      <c r="C52" s="99">
        <v>0</v>
      </c>
      <c r="D52" s="100" t="s">
        <v>136</v>
      </c>
      <c r="E52" s="99">
        <v>0</v>
      </c>
      <c r="F52" s="99">
        <v>0</v>
      </c>
      <c r="G52" s="99">
        <v>0</v>
      </c>
    </row>
    <row r="53" spans="1:7">
      <c r="A53" s="99">
        <v>18381000</v>
      </c>
      <c r="B53" s="99">
        <v>18381000</v>
      </c>
      <c r="C53" s="99">
        <v>480000</v>
      </c>
      <c r="D53" s="100" t="s">
        <v>42</v>
      </c>
      <c r="E53" s="99">
        <v>0</v>
      </c>
      <c r="F53" s="99">
        <v>0</v>
      </c>
      <c r="G53" s="99">
        <v>0</v>
      </c>
    </row>
    <row r="54" spans="1:7">
      <c r="A54" s="99">
        <v>2400000</v>
      </c>
      <c r="B54" s="99">
        <v>2400000</v>
      </c>
      <c r="C54" s="99">
        <v>300000</v>
      </c>
      <c r="D54" s="100" t="s">
        <v>43</v>
      </c>
      <c r="E54" s="99">
        <v>0</v>
      </c>
      <c r="F54" s="99">
        <v>0</v>
      </c>
      <c r="G54" s="99">
        <v>0</v>
      </c>
    </row>
    <row r="55" spans="1:7">
      <c r="A55" s="99">
        <v>24976940</v>
      </c>
      <c r="B55" s="99">
        <v>24976940</v>
      </c>
      <c r="C55" s="99">
        <v>850000</v>
      </c>
      <c r="D55" s="100" t="s">
        <v>44</v>
      </c>
      <c r="E55" s="99">
        <v>0</v>
      </c>
      <c r="F55" s="99">
        <v>0</v>
      </c>
      <c r="G55" s="99">
        <v>0</v>
      </c>
    </row>
    <row r="56" spans="1:7">
      <c r="A56" s="99">
        <v>200000</v>
      </c>
      <c r="B56" s="99">
        <v>200000</v>
      </c>
      <c r="C56" s="99">
        <v>200000</v>
      </c>
      <c r="D56" s="100" t="s">
        <v>189</v>
      </c>
      <c r="E56" s="99">
        <v>0</v>
      </c>
      <c r="F56" s="99">
        <v>0</v>
      </c>
      <c r="G56" s="99">
        <v>0</v>
      </c>
    </row>
    <row r="57" spans="1:7">
      <c r="A57" s="99">
        <v>32322924</v>
      </c>
      <c r="B57" s="99">
        <v>32322924</v>
      </c>
      <c r="C57" s="99">
        <v>4681370</v>
      </c>
      <c r="D57" s="100" t="s">
        <v>45</v>
      </c>
      <c r="E57" s="99">
        <v>0</v>
      </c>
      <c r="F57" s="99">
        <v>0</v>
      </c>
      <c r="G57" s="99">
        <v>0</v>
      </c>
    </row>
    <row r="58" spans="1:7">
      <c r="A58" s="99">
        <v>15976976</v>
      </c>
      <c r="B58" s="99">
        <v>15976976</v>
      </c>
      <c r="C58" s="99">
        <v>2306250</v>
      </c>
      <c r="D58" s="100" t="s">
        <v>46</v>
      </c>
      <c r="E58" s="99">
        <v>0</v>
      </c>
      <c r="F58" s="99">
        <v>0</v>
      </c>
      <c r="G58" s="99">
        <v>0</v>
      </c>
    </row>
    <row r="59" spans="1:7">
      <c r="A59" s="99">
        <v>11146700</v>
      </c>
      <c r="B59" s="99">
        <v>11146700</v>
      </c>
      <c r="C59" s="99">
        <v>800000</v>
      </c>
      <c r="D59" s="100" t="s">
        <v>58</v>
      </c>
      <c r="E59" s="99">
        <v>0</v>
      </c>
      <c r="F59" s="99">
        <v>0</v>
      </c>
      <c r="G59" s="99">
        <v>0</v>
      </c>
    </row>
    <row r="60" spans="1:7">
      <c r="A60" s="99">
        <v>3133340</v>
      </c>
      <c r="B60" s="99">
        <v>3133340</v>
      </c>
      <c r="C60" s="99">
        <v>1333340</v>
      </c>
      <c r="D60" s="100" t="s">
        <v>121</v>
      </c>
      <c r="E60" s="99">
        <v>0</v>
      </c>
      <c r="F60" s="99">
        <v>0</v>
      </c>
      <c r="G60" s="99">
        <v>0</v>
      </c>
    </row>
    <row r="61" spans="1:7">
      <c r="A61" s="99">
        <v>436500</v>
      </c>
      <c r="B61" s="99">
        <v>436500</v>
      </c>
      <c r="C61" s="99">
        <v>58900</v>
      </c>
      <c r="D61" s="100" t="s">
        <v>59</v>
      </c>
      <c r="E61" s="99">
        <v>0</v>
      </c>
      <c r="F61" s="99">
        <v>0</v>
      </c>
      <c r="G61" s="99">
        <v>0</v>
      </c>
    </row>
    <row r="62" spans="1:7">
      <c r="A62" s="99">
        <v>673860</v>
      </c>
      <c r="B62" s="99">
        <v>673860</v>
      </c>
      <c r="C62" s="99">
        <v>0</v>
      </c>
      <c r="D62" s="100" t="s">
        <v>60</v>
      </c>
      <c r="E62" s="99">
        <v>0</v>
      </c>
      <c r="F62" s="99">
        <v>0</v>
      </c>
      <c r="G62" s="99">
        <v>0</v>
      </c>
    </row>
    <row r="63" spans="1:7">
      <c r="A63" s="99">
        <v>2017320</v>
      </c>
      <c r="B63" s="99">
        <v>2017320</v>
      </c>
      <c r="C63" s="99">
        <v>553430</v>
      </c>
      <c r="D63" s="100" t="s">
        <v>47</v>
      </c>
      <c r="E63" s="99">
        <v>0</v>
      </c>
      <c r="F63" s="99">
        <v>0</v>
      </c>
      <c r="G63" s="99">
        <v>0</v>
      </c>
    </row>
    <row r="64" spans="1:7">
      <c r="A64" s="99">
        <v>21452460</v>
      </c>
      <c r="B64" s="99">
        <v>21452460</v>
      </c>
      <c r="C64" s="99">
        <v>1870240</v>
      </c>
      <c r="D64" s="100" t="s">
        <v>48</v>
      </c>
      <c r="E64" s="99">
        <v>0</v>
      </c>
      <c r="F64" s="99">
        <v>0</v>
      </c>
      <c r="G64" s="99">
        <v>0</v>
      </c>
    </row>
    <row r="65" spans="1:7">
      <c r="A65" s="99">
        <v>579440</v>
      </c>
      <c r="B65" s="99">
        <v>579440</v>
      </c>
      <c r="C65" s="99">
        <v>0</v>
      </c>
      <c r="D65" s="100" t="s">
        <v>49</v>
      </c>
      <c r="E65" s="99">
        <v>0</v>
      </c>
      <c r="F65" s="99">
        <v>0</v>
      </c>
      <c r="G65" s="99">
        <v>0</v>
      </c>
    </row>
    <row r="66" spans="1:7">
      <c r="A66" s="99">
        <v>1572920</v>
      </c>
      <c r="B66" s="99">
        <v>1572920</v>
      </c>
      <c r="C66" s="99">
        <v>243560</v>
      </c>
      <c r="D66" s="100" t="s">
        <v>50</v>
      </c>
      <c r="E66" s="99">
        <v>0</v>
      </c>
      <c r="F66" s="99">
        <v>0</v>
      </c>
      <c r="G66" s="99">
        <v>0</v>
      </c>
    </row>
    <row r="67" spans="1:7">
      <c r="A67" s="99">
        <v>5050350</v>
      </c>
      <c r="B67" s="99">
        <v>5050350</v>
      </c>
      <c r="C67" s="99">
        <v>761550</v>
      </c>
      <c r="D67" s="100" t="s">
        <v>51</v>
      </c>
      <c r="E67" s="99">
        <v>0</v>
      </c>
      <c r="F67" s="99">
        <v>0</v>
      </c>
      <c r="G67" s="99">
        <v>0</v>
      </c>
    </row>
    <row r="68" spans="1:7">
      <c r="A68" s="99">
        <v>2844660</v>
      </c>
      <c r="B68" s="99">
        <v>2844660</v>
      </c>
      <c r="C68" s="99">
        <v>255130</v>
      </c>
      <c r="D68" s="100" t="s">
        <v>52</v>
      </c>
      <c r="E68" s="99">
        <v>0</v>
      </c>
      <c r="F68" s="99">
        <v>0</v>
      </c>
      <c r="G68" s="99">
        <v>0</v>
      </c>
    </row>
    <row r="69" spans="1:7">
      <c r="A69" s="99">
        <v>3000</v>
      </c>
      <c r="B69" s="99">
        <v>3000</v>
      </c>
      <c r="C69" s="99">
        <v>0</v>
      </c>
      <c r="D69" s="100" t="s">
        <v>91</v>
      </c>
      <c r="E69" s="99">
        <v>0</v>
      </c>
      <c r="F69" s="99">
        <v>0</v>
      </c>
      <c r="G69" s="99">
        <v>0</v>
      </c>
    </row>
    <row r="70" spans="1:7">
      <c r="A70" s="99">
        <v>433290</v>
      </c>
      <c r="B70" s="99">
        <v>433290</v>
      </c>
      <c r="C70" s="99">
        <v>0</v>
      </c>
      <c r="D70" s="100" t="s">
        <v>53</v>
      </c>
      <c r="E70" s="99">
        <v>0</v>
      </c>
      <c r="F70" s="99">
        <v>0</v>
      </c>
      <c r="G70" s="99">
        <v>0</v>
      </c>
    </row>
    <row r="71" spans="1:7">
      <c r="A71" s="99">
        <v>4037740</v>
      </c>
      <c r="B71" s="99">
        <v>4037740</v>
      </c>
      <c r="C71" s="99">
        <v>562730</v>
      </c>
      <c r="D71" s="100" t="s">
        <v>54</v>
      </c>
      <c r="E71" s="99">
        <v>0</v>
      </c>
      <c r="F71" s="99">
        <v>0</v>
      </c>
      <c r="G71" s="99">
        <v>0</v>
      </c>
    </row>
    <row r="72" spans="1:7">
      <c r="A72" s="99">
        <v>4404400</v>
      </c>
      <c r="B72" s="99">
        <v>4404400</v>
      </c>
      <c r="C72" s="99">
        <v>757400</v>
      </c>
      <c r="D72" s="100" t="s">
        <v>55</v>
      </c>
      <c r="E72" s="99">
        <v>0</v>
      </c>
      <c r="F72" s="99">
        <v>0</v>
      </c>
      <c r="G72" s="99">
        <v>0</v>
      </c>
    </row>
    <row r="73" spans="1:7">
      <c r="A73" s="99">
        <v>134000</v>
      </c>
      <c r="B73" s="99">
        <v>134000</v>
      </c>
      <c r="C73" s="99">
        <v>0</v>
      </c>
      <c r="D73" s="100" t="s">
        <v>137</v>
      </c>
      <c r="E73" s="99">
        <v>0</v>
      </c>
      <c r="F73" s="99">
        <v>0</v>
      </c>
      <c r="G73" s="99">
        <v>0</v>
      </c>
    </row>
    <row r="74" spans="1:7">
      <c r="A74" s="99">
        <v>3257500</v>
      </c>
      <c r="B74" s="99">
        <v>3257500</v>
      </c>
      <c r="C74" s="99">
        <v>474000</v>
      </c>
      <c r="D74" s="100" t="s">
        <v>56</v>
      </c>
      <c r="E74" s="99">
        <v>0</v>
      </c>
      <c r="F74" s="99">
        <v>0</v>
      </c>
      <c r="G74" s="99">
        <v>0</v>
      </c>
    </row>
    <row r="75" spans="1:7">
      <c r="A75" s="99">
        <v>975087070</v>
      </c>
      <c r="B75" s="99">
        <v>2247891463</v>
      </c>
      <c r="C75" s="99">
        <v>209983660</v>
      </c>
      <c r="D75" s="100" t="s">
        <v>147</v>
      </c>
      <c r="E75" s="99">
        <v>209983660</v>
      </c>
      <c r="F75" s="99">
        <v>2247891463</v>
      </c>
      <c r="G75" s="99">
        <v>975087070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topLeftCell="A13" zoomScale="150" zoomScaleNormal="150" workbookViewId="0">
      <selection activeCell="E22" sqref="E22"/>
    </sheetView>
  </sheetViews>
  <sheetFormatPr defaultRowHeight="16.5"/>
  <cols>
    <col min="1" max="1" width="13.5" style="38" customWidth="1"/>
    <col min="2" max="3" width="11.5" style="38" customWidth="1"/>
    <col min="4" max="4" width="10.625" customWidth="1"/>
    <col min="5" max="5" width="39.25" customWidth="1"/>
  </cols>
  <sheetData>
    <row r="1" spans="1:5" ht="17.25" customHeight="1">
      <c r="A1" s="77"/>
      <c r="B1" s="78"/>
      <c r="C1" s="138" t="s">
        <v>185</v>
      </c>
      <c r="D1" s="138"/>
      <c r="E1" s="40"/>
    </row>
    <row r="2" spans="1:5" ht="12.75" customHeight="1">
      <c r="A2" s="79" t="s">
        <v>168</v>
      </c>
      <c r="B2" s="79" t="s">
        <v>169</v>
      </c>
      <c r="C2" s="80" t="s">
        <v>170</v>
      </c>
      <c r="D2" s="80" t="s">
        <v>171</v>
      </c>
      <c r="E2" s="79" t="s">
        <v>172</v>
      </c>
    </row>
    <row r="3" spans="1:5" ht="12.75" customHeight="1">
      <c r="A3" s="81" t="s">
        <v>23</v>
      </c>
      <c r="B3" s="51">
        <v>28543000</v>
      </c>
      <c r="C3" s="51"/>
      <c r="D3" s="51">
        <v>177482000</v>
      </c>
      <c r="E3" s="74" t="s">
        <v>148</v>
      </c>
    </row>
    <row r="4" spans="1:5" ht="12.75" customHeight="1">
      <c r="A4" s="81" t="s">
        <v>24</v>
      </c>
      <c r="B4" s="51">
        <v>22045620</v>
      </c>
      <c r="C4" s="51"/>
      <c r="D4" s="51">
        <v>119803850</v>
      </c>
      <c r="E4" s="74" t="s">
        <v>162</v>
      </c>
    </row>
    <row r="5" spans="1:5" ht="12.75" customHeight="1">
      <c r="A5" s="81" t="s">
        <v>25</v>
      </c>
      <c r="B5" s="51">
        <v>1450000</v>
      </c>
      <c r="C5" s="51"/>
      <c r="D5" s="51">
        <v>14624000</v>
      </c>
      <c r="E5" s="74" t="s">
        <v>163</v>
      </c>
    </row>
    <row r="6" spans="1:5" ht="12.75" customHeight="1">
      <c r="A6" s="81" t="s">
        <v>26</v>
      </c>
      <c r="B6" s="51">
        <v>0</v>
      </c>
      <c r="C6" s="51"/>
      <c r="D6" s="51">
        <v>786000</v>
      </c>
      <c r="E6" s="74"/>
    </row>
    <row r="7" spans="1:5" ht="12.75" customHeight="1">
      <c r="A7" s="81" t="s">
        <v>114</v>
      </c>
      <c r="B7" s="51">
        <v>0</v>
      </c>
      <c r="C7" s="51"/>
      <c r="D7" s="51">
        <v>0</v>
      </c>
      <c r="E7" s="74"/>
    </row>
    <row r="8" spans="1:5" ht="12.75" customHeight="1">
      <c r="A8" s="81" t="s">
        <v>27</v>
      </c>
      <c r="B8" s="51">
        <v>430000</v>
      </c>
      <c r="C8" s="51"/>
      <c r="D8" s="51">
        <v>4550080</v>
      </c>
      <c r="E8" s="74" t="s">
        <v>164</v>
      </c>
    </row>
    <row r="9" spans="1:5" ht="12.75" customHeight="1">
      <c r="A9" s="81" t="s">
        <v>28</v>
      </c>
      <c r="B9" s="51">
        <v>970000</v>
      </c>
      <c r="C9" s="51"/>
      <c r="D9" s="51">
        <v>22843040</v>
      </c>
      <c r="E9" s="74" t="s">
        <v>165</v>
      </c>
    </row>
    <row r="10" spans="1:5" ht="12.75" customHeight="1">
      <c r="A10" s="81" t="s">
        <v>29</v>
      </c>
      <c r="B10" s="51">
        <v>1777300</v>
      </c>
      <c r="C10" s="51"/>
      <c r="D10" s="51">
        <v>13096680</v>
      </c>
      <c r="E10" s="74" t="s">
        <v>149</v>
      </c>
    </row>
    <row r="11" spans="1:5" ht="12.75" customHeight="1">
      <c r="A11" s="81" t="s">
        <v>64</v>
      </c>
      <c r="B11" s="51">
        <v>1748210</v>
      </c>
      <c r="C11" s="51"/>
      <c r="D11" s="51">
        <v>6761540</v>
      </c>
      <c r="E11" s="74" t="s">
        <v>150</v>
      </c>
    </row>
    <row r="12" spans="1:5" ht="12.75" customHeight="1">
      <c r="A12" s="81" t="s">
        <v>88</v>
      </c>
      <c r="B12" s="51">
        <v>0</v>
      </c>
      <c r="C12" s="51"/>
      <c r="D12" s="51">
        <v>2010000</v>
      </c>
      <c r="E12" s="74"/>
    </row>
    <row r="13" spans="1:5" ht="12.75" customHeight="1">
      <c r="A13" s="81" t="s">
        <v>115</v>
      </c>
      <c r="B13" s="51">
        <v>900000</v>
      </c>
      <c r="C13" s="51"/>
      <c r="D13" s="51">
        <v>5670000</v>
      </c>
      <c r="E13" s="74" t="s">
        <v>151</v>
      </c>
    </row>
    <row r="14" spans="1:5" ht="12.75" customHeight="1">
      <c r="A14" s="81" t="s">
        <v>120</v>
      </c>
      <c r="B14" s="51">
        <v>0</v>
      </c>
      <c r="C14" s="51"/>
      <c r="D14" s="51">
        <v>8000000</v>
      </c>
      <c r="E14" s="74"/>
    </row>
    <row r="15" spans="1:5" ht="12.75" customHeight="1">
      <c r="A15" s="81" t="s">
        <v>89</v>
      </c>
      <c r="B15" s="51">
        <v>0</v>
      </c>
      <c r="C15" s="51"/>
      <c r="D15" s="51">
        <v>150000</v>
      </c>
      <c r="E15" s="74"/>
    </row>
    <row r="16" spans="1:5" ht="12.75" customHeight="1">
      <c r="A16" s="81" t="s">
        <v>57</v>
      </c>
      <c r="B16" s="51">
        <v>3579474</v>
      </c>
      <c r="C16" s="51"/>
      <c r="D16" s="51">
        <v>6415263</v>
      </c>
      <c r="E16" s="74" t="s">
        <v>173</v>
      </c>
    </row>
    <row r="17" spans="1:5" ht="12.75" customHeight="1">
      <c r="A17" s="81" t="s">
        <v>145</v>
      </c>
      <c r="B17" s="51">
        <v>50000</v>
      </c>
      <c r="C17" s="51"/>
      <c r="D17" s="51">
        <v>150000</v>
      </c>
      <c r="E17" s="74" t="s">
        <v>152</v>
      </c>
    </row>
    <row r="18" spans="1:5" ht="12.75" customHeight="1">
      <c r="A18" s="82" t="s">
        <v>22</v>
      </c>
      <c r="B18" s="83">
        <v>61493604</v>
      </c>
      <c r="C18" s="83"/>
      <c r="D18" s="83">
        <v>382342453</v>
      </c>
      <c r="E18" s="73"/>
    </row>
    <row r="19" spans="1:5" ht="12.75" customHeight="1">
      <c r="A19" s="81" t="s">
        <v>31</v>
      </c>
      <c r="B19" s="84"/>
      <c r="C19" s="51">
        <v>268000</v>
      </c>
      <c r="D19" s="51">
        <v>6658000</v>
      </c>
      <c r="E19" s="74" t="s">
        <v>153</v>
      </c>
    </row>
    <row r="20" spans="1:5" ht="12.75" customHeight="1">
      <c r="A20" s="81" t="s">
        <v>32</v>
      </c>
      <c r="B20" s="84"/>
      <c r="C20" s="51">
        <v>2231400</v>
      </c>
      <c r="D20" s="51">
        <v>7777860</v>
      </c>
      <c r="E20" s="74" t="s">
        <v>154</v>
      </c>
    </row>
    <row r="21" spans="1:5" ht="27" customHeight="1">
      <c r="A21" s="81" t="s">
        <v>33</v>
      </c>
      <c r="B21" s="84"/>
      <c r="C21" s="51">
        <v>5010540</v>
      </c>
      <c r="D21" s="51">
        <v>37929430</v>
      </c>
      <c r="E21" s="75" t="s">
        <v>174</v>
      </c>
    </row>
    <row r="22" spans="1:5" ht="18" customHeight="1">
      <c r="A22" s="81" t="s">
        <v>34</v>
      </c>
      <c r="B22" s="84"/>
      <c r="C22" s="51">
        <v>1330900</v>
      </c>
      <c r="D22" s="51">
        <v>13705520</v>
      </c>
      <c r="E22" s="74" t="s">
        <v>155</v>
      </c>
    </row>
    <row r="23" spans="1:5" ht="12.75" customHeight="1">
      <c r="A23" s="81" t="s">
        <v>35</v>
      </c>
      <c r="B23" s="84"/>
      <c r="C23" s="51">
        <v>25000000</v>
      </c>
      <c r="D23" s="51">
        <v>115000000</v>
      </c>
      <c r="E23" s="73" t="s">
        <v>175</v>
      </c>
    </row>
    <row r="24" spans="1:5" ht="12.75" customHeight="1">
      <c r="A24" s="81" t="s">
        <v>29</v>
      </c>
      <c r="B24" s="84"/>
      <c r="C24" s="51">
        <v>0</v>
      </c>
      <c r="D24" s="51">
        <v>11319380</v>
      </c>
      <c r="E24" s="73"/>
    </row>
    <row r="25" spans="1:5" ht="12.75" customHeight="1">
      <c r="A25" s="81" t="s">
        <v>36</v>
      </c>
      <c r="B25" s="84"/>
      <c r="C25" s="51">
        <v>1000000</v>
      </c>
      <c r="D25" s="51">
        <v>7000000</v>
      </c>
      <c r="E25" s="73"/>
    </row>
    <row r="26" spans="1:5" ht="12.75" customHeight="1">
      <c r="A26" s="81" t="s">
        <v>37</v>
      </c>
      <c r="B26" s="84"/>
      <c r="C26" s="51">
        <v>1000000</v>
      </c>
      <c r="D26" s="51">
        <v>6000000</v>
      </c>
      <c r="E26" s="73"/>
    </row>
    <row r="27" spans="1:5" ht="12.75" customHeight="1">
      <c r="A27" s="81" t="s">
        <v>38</v>
      </c>
      <c r="B27" s="84"/>
      <c r="C27" s="51">
        <v>1000000</v>
      </c>
      <c r="D27" s="51">
        <v>7800000</v>
      </c>
      <c r="E27" s="73"/>
    </row>
    <row r="28" spans="1:5" ht="12.75" customHeight="1">
      <c r="A28" s="81" t="s">
        <v>39</v>
      </c>
      <c r="B28" s="84"/>
      <c r="C28" s="51">
        <v>500000</v>
      </c>
      <c r="D28" s="51">
        <v>3000000</v>
      </c>
      <c r="E28" s="73"/>
    </row>
    <row r="29" spans="1:5" ht="12.75" customHeight="1">
      <c r="A29" s="81" t="s">
        <v>40</v>
      </c>
      <c r="B29" s="84"/>
      <c r="C29" s="51">
        <v>200000</v>
      </c>
      <c r="D29" s="51">
        <v>5600000</v>
      </c>
      <c r="E29" s="73"/>
    </row>
    <row r="30" spans="1:5" ht="12.75" customHeight="1">
      <c r="A30" s="81" t="s">
        <v>41</v>
      </c>
      <c r="B30" s="84"/>
      <c r="C30" s="51">
        <v>310000</v>
      </c>
      <c r="D30" s="51">
        <v>1060000</v>
      </c>
      <c r="E30" s="73"/>
    </row>
    <row r="31" spans="1:5" ht="12.75" customHeight="1">
      <c r="A31" s="81" t="s">
        <v>135</v>
      </c>
      <c r="B31" s="84"/>
      <c r="C31" s="51">
        <v>0</v>
      </c>
      <c r="D31" s="51">
        <v>1400000</v>
      </c>
      <c r="E31" s="73"/>
    </row>
    <row r="32" spans="1:5" ht="12.75" customHeight="1">
      <c r="A32" s="81" t="s">
        <v>90</v>
      </c>
      <c r="B32" s="84"/>
      <c r="C32" s="51">
        <v>0</v>
      </c>
      <c r="D32" s="51">
        <v>1790430</v>
      </c>
      <c r="E32" s="73"/>
    </row>
    <row r="33" spans="1:5" ht="12.75" customHeight="1">
      <c r="A33" s="81" t="s">
        <v>136</v>
      </c>
      <c r="B33" s="84"/>
      <c r="C33" s="51">
        <v>0</v>
      </c>
      <c r="D33" s="51">
        <v>100000</v>
      </c>
      <c r="E33" s="73"/>
    </row>
    <row r="34" spans="1:5" ht="12.75" customHeight="1">
      <c r="A34" s="81" t="s">
        <v>42</v>
      </c>
      <c r="B34" s="84"/>
      <c r="C34" s="51">
        <v>270000</v>
      </c>
      <c r="D34" s="51">
        <v>17901000</v>
      </c>
      <c r="E34" s="73" t="s">
        <v>186</v>
      </c>
    </row>
    <row r="35" spans="1:5" ht="12.75" customHeight="1">
      <c r="A35" s="81" t="s">
        <v>43</v>
      </c>
      <c r="B35" s="84"/>
      <c r="C35" s="51">
        <v>300000</v>
      </c>
      <c r="D35" s="51">
        <v>2100000</v>
      </c>
      <c r="E35" s="73" t="s">
        <v>176</v>
      </c>
    </row>
    <row r="36" spans="1:5" ht="12.75" customHeight="1">
      <c r="A36" s="81" t="s">
        <v>44</v>
      </c>
      <c r="B36" s="84"/>
      <c r="C36" s="51">
        <v>2598210</v>
      </c>
      <c r="D36" s="51">
        <v>24126940</v>
      </c>
      <c r="E36" s="76" t="s">
        <v>177</v>
      </c>
    </row>
    <row r="37" spans="1:5" ht="12.75" customHeight="1">
      <c r="A37" s="81" t="s">
        <v>45</v>
      </c>
      <c r="B37" s="84"/>
      <c r="C37" s="51">
        <v>6891610</v>
      </c>
      <c r="D37" s="51">
        <v>41312280</v>
      </c>
      <c r="E37" s="73" t="s">
        <v>178</v>
      </c>
    </row>
    <row r="38" spans="1:5" ht="12.75" customHeight="1">
      <c r="A38" s="81" t="s">
        <v>58</v>
      </c>
      <c r="B38" s="84"/>
      <c r="C38" s="51">
        <v>4373350</v>
      </c>
      <c r="D38" s="51">
        <v>10346700</v>
      </c>
      <c r="E38" s="73" t="s">
        <v>179</v>
      </c>
    </row>
    <row r="39" spans="1:5" ht="12.75" customHeight="1">
      <c r="A39" s="81" t="s">
        <v>121</v>
      </c>
      <c r="B39" s="84"/>
      <c r="C39" s="51">
        <v>0</v>
      </c>
      <c r="D39" s="51">
        <v>1800000</v>
      </c>
      <c r="E39" s="73"/>
    </row>
    <row r="40" spans="1:5" ht="12.75" customHeight="1">
      <c r="A40" s="81" t="s">
        <v>59</v>
      </c>
      <c r="B40" s="84"/>
      <c r="C40" s="51">
        <v>0</v>
      </c>
      <c r="D40" s="51">
        <v>377600</v>
      </c>
      <c r="E40" s="73"/>
    </row>
    <row r="41" spans="1:5" ht="12.75" customHeight="1">
      <c r="A41" s="81" t="s">
        <v>60</v>
      </c>
      <c r="B41" s="84"/>
      <c r="C41" s="51">
        <v>0</v>
      </c>
      <c r="D41" s="51">
        <v>673860</v>
      </c>
      <c r="E41" s="73"/>
    </row>
    <row r="42" spans="1:5" ht="12.75" customHeight="1">
      <c r="A42" s="81" t="s">
        <v>47</v>
      </c>
      <c r="B42" s="84"/>
      <c r="C42" s="51">
        <v>139000</v>
      </c>
      <c r="D42" s="51">
        <v>1463890</v>
      </c>
      <c r="E42" s="74" t="s">
        <v>187</v>
      </c>
    </row>
    <row r="43" spans="1:5" ht="12.75" customHeight="1">
      <c r="A43" s="81" t="s">
        <v>48</v>
      </c>
      <c r="B43" s="84"/>
      <c r="C43" s="51">
        <v>1687680</v>
      </c>
      <c r="D43" s="51">
        <v>19582220</v>
      </c>
      <c r="E43" s="74" t="s">
        <v>156</v>
      </c>
    </row>
    <row r="44" spans="1:5" ht="12.75" customHeight="1">
      <c r="A44" s="81" t="s">
        <v>49</v>
      </c>
      <c r="B44" s="84"/>
      <c r="C44" s="51">
        <v>430000</v>
      </c>
      <c r="D44" s="51">
        <v>579440</v>
      </c>
      <c r="E44" s="74" t="s">
        <v>157</v>
      </c>
    </row>
    <row r="45" spans="1:5" ht="12.75" customHeight="1">
      <c r="A45" s="81" t="s">
        <v>50</v>
      </c>
      <c r="B45" s="84"/>
      <c r="C45" s="51">
        <v>243560</v>
      </c>
      <c r="D45" s="51">
        <v>1329360</v>
      </c>
      <c r="E45" s="74" t="s">
        <v>158</v>
      </c>
    </row>
    <row r="46" spans="1:5" ht="12.75" customHeight="1">
      <c r="A46" s="81" t="s">
        <v>51</v>
      </c>
      <c r="B46" s="84"/>
      <c r="C46" s="51">
        <v>761550</v>
      </c>
      <c r="D46" s="51">
        <v>4288800</v>
      </c>
      <c r="E46" s="74" t="s">
        <v>166</v>
      </c>
    </row>
    <row r="47" spans="1:5" ht="12.75" customHeight="1">
      <c r="A47" s="81" t="s">
        <v>52</v>
      </c>
      <c r="B47" s="84"/>
      <c r="C47" s="51">
        <v>263610</v>
      </c>
      <c r="D47" s="51">
        <v>2589530</v>
      </c>
      <c r="E47" s="74" t="s">
        <v>159</v>
      </c>
    </row>
    <row r="48" spans="1:5" ht="12.75" customHeight="1">
      <c r="A48" s="81" t="s">
        <v>91</v>
      </c>
      <c r="B48" s="84"/>
      <c r="C48" s="51">
        <v>0</v>
      </c>
      <c r="D48" s="51">
        <v>3000</v>
      </c>
      <c r="E48" s="74"/>
    </row>
    <row r="49" spans="1:5" ht="12.75" customHeight="1">
      <c r="A49" s="81" t="s">
        <v>53</v>
      </c>
      <c r="B49" s="84"/>
      <c r="C49" s="51">
        <v>0</v>
      </c>
      <c r="D49" s="51">
        <v>433290</v>
      </c>
      <c r="E49" s="74"/>
    </row>
    <row r="50" spans="1:5" ht="12.75" customHeight="1">
      <c r="A50" s="81" t="s">
        <v>54</v>
      </c>
      <c r="B50" s="84"/>
      <c r="C50" s="51">
        <v>606850</v>
      </c>
      <c r="D50" s="51">
        <v>3475010</v>
      </c>
      <c r="E50" s="74" t="s">
        <v>160</v>
      </c>
    </row>
    <row r="51" spans="1:5" ht="12.75" customHeight="1">
      <c r="A51" s="81" t="s">
        <v>55</v>
      </c>
      <c r="B51" s="84"/>
      <c r="C51" s="51">
        <v>2370000</v>
      </c>
      <c r="D51" s="51">
        <v>3647000</v>
      </c>
      <c r="E51" s="76" t="s">
        <v>180</v>
      </c>
    </row>
    <row r="52" spans="1:5" ht="12.75" customHeight="1">
      <c r="A52" s="81" t="s">
        <v>137</v>
      </c>
      <c r="B52" s="84"/>
      <c r="C52" s="51">
        <v>0</v>
      </c>
      <c r="D52" s="51">
        <v>134000</v>
      </c>
      <c r="E52" s="73"/>
    </row>
    <row r="53" spans="1:5" ht="12.75" customHeight="1">
      <c r="A53" s="81" t="s">
        <v>56</v>
      </c>
      <c r="B53" s="84"/>
      <c r="C53" s="51">
        <v>643000</v>
      </c>
      <c r="D53" s="51">
        <v>2783500</v>
      </c>
      <c r="E53" s="74" t="s">
        <v>161</v>
      </c>
    </row>
    <row r="54" spans="1:5" ht="12.75" customHeight="1">
      <c r="A54" s="82" t="s">
        <v>30</v>
      </c>
      <c r="B54" s="84"/>
      <c r="C54" s="83">
        <v>59429260</v>
      </c>
      <c r="D54" s="83">
        <v>365088040</v>
      </c>
      <c r="E54" s="73"/>
    </row>
    <row r="55" spans="1:5" ht="12.75" customHeight="1">
      <c r="A55" s="85" t="s">
        <v>92</v>
      </c>
      <c r="B55" s="49">
        <v>0</v>
      </c>
      <c r="C55" s="86"/>
      <c r="D55" s="86"/>
      <c r="E55" s="14"/>
    </row>
    <row r="56" spans="1:5" ht="12.75" customHeight="1">
      <c r="A56" s="85" t="s">
        <v>93</v>
      </c>
      <c r="B56" s="49">
        <v>26971683</v>
      </c>
      <c r="C56" s="86"/>
      <c r="D56" s="86"/>
      <c r="E56" s="15"/>
    </row>
    <row r="57" spans="1:5" ht="12.75" customHeight="1">
      <c r="A57" s="85" t="s">
        <v>94</v>
      </c>
      <c r="B57" s="87"/>
      <c r="C57" s="88">
        <v>3636560</v>
      </c>
      <c r="D57" s="88"/>
      <c r="E57" s="89"/>
    </row>
    <row r="58" spans="1:5" ht="12.75" customHeight="1">
      <c r="A58" s="85" t="s">
        <v>95</v>
      </c>
      <c r="B58" s="86"/>
      <c r="C58" s="86">
        <v>17324690</v>
      </c>
      <c r="D58" s="86"/>
      <c r="E58" s="90"/>
    </row>
    <row r="59" spans="1:5" ht="12.75" customHeight="1">
      <c r="A59" s="85" t="s">
        <v>181</v>
      </c>
      <c r="B59" s="86"/>
      <c r="C59" s="86">
        <v>4000000</v>
      </c>
      <c r="D59" s="86"/>
      <c r="E59" s="73"/>
    </row>
    <row r="60" spans="1:5" ht="12.75" customHeight="1">
      <c r="A60" s="85" t="s">
        <v>182</v>
      </c>
      <c r="B60" s="86"/>
      <c r="C60" s="86">
        <v>1790490</v>
      </c>
      <c r="D60" s="86" t="s">
        <v>183</v>
      </c>
      <c r="E60" s="73"/>
    </row>
    <row r="61" spans="1:5" ht="12.75" customHeight="1">
      <c r="A61" s="85" t="s">
        <v>184</v>
      </c>
      <c r="B61" s="86">
        <v>400000</v>
      </c>
      <c r="C61" s="86">
        <v>2684287</v>
      </c>
      <c r="D61" s="86" t="s">
        <v>183</v>
      </c>
      <c r="E61" s="73"/>
    </row>
    <row r="62" spans="1:5" ht="12.75" customHeight="1">
      <c r="A62" s="85"/>
      <c r="B62" s="91">
        <f>SUM(B18:B61)</f>
        <v>88865287</v>
      </c>
      <c r="C62" s="91">
        <f>SUM(C54:C61)</f>
        <v>88865287</v>
      </c>
      <c r="D62" s="86"/>
      <c r="E62" s="73"/>
    </row>
    <row r="63" spans="1:5" ht="12.75" customHeight="1" thickBot="1">
      <c r="A63" s="47"/>
      <c r="B63" s="55">
        <f>SUM(B18:B62)</f>
        <v>177730574</v>
      </c>
      <c r="C63" s="55">
        <f>SUM(C54:C62)</f>
        <v>177730574</v>
      </c>
      <c r="D63" s="56"/>
      <c r="E63" s="57"/>
    </row>
  </sheetData>
  <mergeCells count="1">
    <mergeCell ref="C1:D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3"/>
  <sheetViews>
    <sheetView workbookViewId="0">
      <selection activeCell="E3" sqref="E3:E5"/>
    </sheetView>
  </sheetViews>
  <sheetFormatPr defaultRowHeight="16.5"/>
  <cols>
    <col min="1" max="1" width="15" style="32" customWidth="1"/>
    <col min="2" max="4" width="11.875" customWidth="1"/>
    <col min="5" max="5" width="35.75" style="25" customWidth="1"/>
  </cols>
  <sheetData>
    <row r="1" spans="1:5" ht="18.75">
      <c r="A1" s="77"/>
      <c r="B1" s="78"/>
      <c r="C1" s="138" t="s">
        <v>167</v>
      </c>
      <c r="D1" s="138"/>
      <c r="E1" s="40"/>
    </row>
    <row r="2" spans="1:5" ht="15.75" customHeight="1">
      <c r="A2" s="79" t="s">
        <v>191</v>
      </c>
      <c r="B2" s="79" t="s">
        <v>192</v>
      </c>
      <c r="C2" s="79" t="s">
        <v>193</v>
      </c>
      <c r="D2" s="79" t="s">
        <v>194</v>
      </c>
      <c r="E2" s="79" t="s">
        <v>195</v>
      </c>
    </row>
    <row r="3" spans="1:5" ht="12.75" customHeight="1">
      <c r="A3" s="101" t="s">
        <v>23</v>
      </c>
      <c r="B3" s="49">
        <v>33423000</v>
      </c>
      <c r="C3" s="102"/>
      <c r="D3" s="49">
        <v>210905000</v>
      </c>
      <c r="E3" s="109" t="s">
        <v>199</v>
      </c>
    </row>
    <row r="4" spans="1:5" ht="12.75" customHeight="1">
      <c r="A4" s="101" t="s">
        <v>24</v>
      </c>
      <c r="B4" s="49">
        <v>17977550</v>
      </c>
      <c r="C4" s="102"/>
      <c r="D4" s="49">
        <v>137781400</v>
      </c>
      <c r="E4" s="109" t="s">
        <v>198</v>
      </c>
    </row>
    <row r="5" spans="1:5" ht="12.75" customHeight="1">
      <c r="A5" s="101" t="s">
        <v>25</v>
      </c>
      <c r="B5" s="49">
        <v>4520000</v>
      </c>
      <c r="C5" s="102"/>
      <c r="D5" s="49">
        <v>19144000</v>
      </c>
      <c r="E5" s="109" t="s">
        <v>197</v>
      </c>
    </row>
    <row r="6" spans="1:5" ht="12.75" customHeight="1">
      <c r="A6" s="101" t="s">
        <v>26</v>
      </c>
      <c r="B6" s="49">
        <v>0</v>
      </c>
      <c r="C6" s="102"/>
      <c r="D6" s="49">
        <v>786000</v>
      </c>
      <c r="E6" s="109"/>
    </row>
    <row r="7" spans="1:5" ht="12.75" customHeight="1">
      <c r="A7" s="101" t="s">
        <v>114</v>
      </c>
      <c r="B7" s="49">
        <v>0</v>
      </c>
      <c r="C7" s="102"/>
      <c r="D7" s="49">
        <v>0</v>
      </c>
      <c r="E7" s="109"/>
    </row>
    <row r="8" spans="1:5" ht="12.75" customHeight="1">
      <c r="A8" s="101" t="s">
        <v>27</v>
      </c>
      <c r="B8" s="49">
        <v>1010000</v>
      </c>
      <c r="C8" s="102"/>
      <c r="D8" s="49">
        <v>5560080</v>
      </c>
      <c r="E8" s="109" t="s">
        <v>200</v>
      </c>
    </row>
    <row r="9" spans="1:5" ht="12.75" customHeight="1">
      <c r="A9" s="101" t="s">
        <v>28</v>
      </c>
      <c r="B9" s="49">
        <v>3620000</v>
      </c>
      <c r="C9" s="102"/>
      <c r="D9" s="49">
        <v>26463040</v>
      </c>
      <c r="E9" s="109" t="s">
        <v>206</v>
      </c>
    </row>
    <row r="10" spans="1:5" ht="12.75" customHeight="1">
      <c r="A10" s="101" t="s">
        <v>29</v>
      </c>
      <c r="B10" s="49">
        <v>0</v>
      </c>
      <c r="C10" s="102"/>
      <c r="D10" s="49">
        <v>13096680</v>
      </c>
      <c r="E10" s="109"/>
    </row>
    <row r="11" spans="1:5" ht="12.75" customHeight="1">
      <c r="A11" s="101" t="s">
        <v>64</v>
      </c>
      <c r="B11" s="49">
        <v>0</v>
      </c>
      <c r="C11" s="102"/>
      <c r="D11" s="49">
        <v>6761540</v>
      </c>
      <c r="E11" s="109"/>
    </row>
    <row r="12" spans="1:5" ht="12.75" customHeight="1">
      <c r="A12" s="101" t="s">
        <v>88</v>
      </c>
      <c r="B12" s="49">
        <v>0</v>
      </c>
      <c r="C12" s="102"/>
      <c r="D12" s="49">
        <v>2010000</v>
      </c>
      <c r="E12" s="109"/>
    </row>
    <row r="13" spans="1:5" ht="12.75" customHeight="1">
      <c r="A13" s="101" t="s">
        <v>115</v>
      </c>
      <c r="B13" s="49">
        <v>200000</v>
      </c>
      <c r="C13" s="102"/>
      <c r="D13" s="49">
        <v>5870000</v>
      </c>
      <c r="E13" s="109" t="s">
        <v>201</v>
      </c>
    </row>
    <row r="14" spans="1:5" ht="12.75" customHeight="1">
      <c r="A14" s="101" t="s">
        <v>120</v>
      </c>
      <c r="B14" s="49">
        <v>0</v>
      </c>
      <c r="C14" s="102"/>
      <c r="D14" s="49">
        <v>8000000</v>
      </c>
      <c r="E14" s="109"/>
    </row>
    <row r="15" spans="1:5" ht="12.75" customHeight="1">
      <c r="A15" s="101" t="s">
        <v>89</v>
      </c>
      <c r="B15" s="49">
        <v>0</v>
      </c>
      <c r="C15" s="102"/>
      <c r="D15" s="49">
        <v>150000</v>
      </c>
      <c r="E15" s="109"/>
    </row>
    <row r="16" spans="1:5" ht="12.75" customHeight="1">
      <c r="A16" s="101" t="s">
        <v>57</v>
      </c>
      <c r="B16" s="49">
        <v>0</v>
      </c>
      <c r="C16" s="102"/>
      <c r="D16" s="49">
        <v>6415263</v>
      </c>
      <c r="E16" s="109"/>
    </row>
    <row r="17" spans="1:5" ht="12.75" customHeight="1">
      <c r="A17" s="101" t="s">
        <v>145</v>
      </c>
      <c r="B17" s="49">
        <v>120000</v>
      </c>
      <c r="C17" s="102"/>
      <c r="D17" s="49">
        <v>270000</v>
      </c>
      <c r="E17" s="109" t="s">
        <v>202</v>
      </c>
    </row>
    <row r="18" spans="1:5" ht="12.75" customHeight="1">
      <c r="A18" s="106" t="s">
        <v>196</v>
      </c>
      <c r="B18" s="107">
        <f>SUM(B3:B17)</f>
        <v>60870550</v>
      </c>
      <c r="C18" s="108"/>
      <c r="D18" s="107">
        <f>SUM(D3:D17)</f>
        <v>443213003</v>
      </c>
      <c r="E18" s="109"/>
    </row>
    <row r="19" spans="1:5" ht="12.75" customHeight="1">
      <c r="A19" s="101" t="s">
        <v>31</v>
      </c>
      <c r="B19" s="102"/>
      <c r="C19" s="49">
        <v>918000</v>
      </c>
      <c r="D19" s="49">
        <v>7576000</v>
      </c>
      <c r="E19" s="109" t="s">
        <v>203</v>
      </c>
    </row>
    <row r="20" spans="1:5" ht="12.75" customHeight="1">
      <c r="A20" s="101" t="s">
        <v>32</v>
      </c>
      <c r="B20" s="102"/>
      <c r="C20" s="49">
        <v>2080130</v>
      </c>
      <c r="D20" s="49">
        <v>9857990</v>
      </c>
      <c r="E20" s="109" t="s">
        <v>204</v>
      </c>
    </row>
    <row r="21" spans="1:5" ht="30" customHeight="1">
      <c r="A21" s="101" t="s">
        <v>33</v>
      </c>
      <c r="B21" s="102"/>
      <c r="C21" s="49">
        <v>8858100</v>
      </c>
      <c r="D21" s="49">
        <v>46787530</v>
      </c>
      <c r="E21" s="110" t="s">
        <v>205</v>
      </c>
    </row>
    <row r="22" spans="1:5" ht="12.75" customHeight="1">
      <c r="A22" s="101" t="s">
        <v>34</v>
      </c>
      <c r="B22" s="102"/>
      <c r="C22" s="49">
        <v>13935620</v>
      </c>
      <c r="D22" s="49">
        <v>27641140</v>
      </c>
      <c r="E22" s="111" t="s">
        <v>207</v>
      </c>
    </row>
    <row r="23" spans="1:5" ht="12.75" customHeight="1">
      <c r="A23" s="101" t="s">
        <v>35</v>
      </c>
      <c r="B23" s="102"/>
      <c r="C23" s="49">
        <v>0</v>
      </c>
      <c r="D23" s="49">
        <v>115000000</v>
      </c>
      <c r="E23" s="109"/>
    </row>
    <row r="24" spans="1:5" ht="12.75" customHeight="1">
      <c r="A24" s="101" t="s">
        <v>29</v>
      </c>
      <c r="B24" s="102"/>
      <c r="C24" s="49">
        <v>1777300</v>
      </c>
      <c r="D24" s="49">
        <v>13096680</v>
      </c>
      <c r="E24" s="109" t="s">
        <v>208</v>
      </c>
    </row>
    <row r="25" spans="1:5" ht="12.75" customHeight="1">
      <c r="A25" s="101" t="s">
        <v>36</v>
      </c>
      <c r="B25" s="102"/>
      <c r="C25" s="49">
        <v>1000000</v>
      </c>
      <c r="D25" s="49">
        <v>8000000</v>
      </c>
      <c r="E25" s="109"/>
    </row>
    <row r="26" spans="1:5" ht="12.75" customHeight="1">
      <c r="A26" s="101" t="s">
        <v>37</v>
      </c>
      <c r="B26" s="102"/>
      <c r="C26" s="49">
        <v>1000000</v>
      </c>
      <c r="D26" s="49">
        <v>7000000</v>
      </c>
      <c r="E26" s="109"/>
    </row>
    <row r="27" spans="1:5" ht="12.75" customHeight="1">
      <c r="A27" s="101" t="s">
        <v>38</v>
      </c>
      <c r="B27" s="102"/>
      <c r="C27" s="49">
        <v>1400000</v>
      </c>
      <c r="D27" s="49">
        <v>9200000</v>
      </c>
      <c r="E27" s="109"/>
    </row>
    <row r="28" spans="1:5" ht="12.75" customHeight="1">
      <c r="A28" s="101" t="s">
        <v>39</v>
      </c>
      <c r="B28" s="102"/>
      <c r="C28" s="49">
        <v>500000</v>
      </c>
      <c r="D28" s="49">
        <v>3500000</v>
      </c>
      <c r="E28" s="109"/>
    </row>
    <row r="29" spans="1:5" ht="12.75" customHeight="1">
      <c r="A29" s="101" t="s">
        <v>40</v>
      </c>
      <c r="B29" s="102"/>
      <c r="C29" s="49">
        <v>200000</v>
      </c>
      <c r="D29" s="49">
        <v>5800000</v>
      </c>
      <c r="E29" s="109"/>
    </row>
    <row r="30" spans="1:5" ht="12.75" customHeight="1">
      <c r="A30" s="101" t="s">
        <v>41</v>
      </c>
      <c r="B30" s="102"/>
      <c r="C30" s="49">
        <v>110000</v>
      </c>
      <c r="D30" s="49">
        <v>1170000</v>
      </c>
      <c r="E30" s="109"/>
    </row>
    <row r="31" spans="1:5" ht="27.75" customHeight="1">
      <c r="A31" s="101" t="s">
        <v>135</v>
      </c>
      <c r="B31" s="102"/>
      <c r="C31" s="49">
        <v>0</v>
      </c>
      <c r="D31" s="49">
        <v>1400000</v>
      </c>
      <c r="E31" s="109"/>
    </row>
    <row r="32" spans="1:5" ht="12.75" customHeight="1">
      <c r="A32" s="101" t="s">
        <v>90</v>
      </c>
      <c r="B32" s="102"/>
      <c r="C32" s="49">
        <v>0</v>
      </c>
      <c r="D32" s="49">
        <v>1790430</v>
      </c>
      <c r="E32" s="109"/>
    </row>
    <row r="33" spans="1:5" ht="12.75" customHeight="1">
      <c r="A33" s="101" t="s">
        <v>136</v>
      </c>
      <c r="B33" s="102"/>
      <c r="C33" s="49">
        <v>0</v>
      </c>
      <c r="D33" s="49">
        <v>100000</v>
      </c>
      <c r="E33" s="109"/>
    </row>
    <row r="34" spans="1:5" ht="12.75" customHeight="1">
      <c r="A34" s="101" t="s">
        <v>42</v>
      </c>
      <c r="B34" s="102"/>
      <c r="C34" s="49">
        <v>480000</v>
      </c>
      <c r="D34" s="49">
        <v>18381000</v>
      </c>
      <c r="E34" s="109" t="s">
        <v>209</v>
      </c>
    </row>
    <row r="35" spans="1:5" ht="12.75" customHeight="1">
      <c r="A35" s="101" t="s">
        <v>43</v>
      </c>
      <c r="B35" s="102"/>
      <c r="C35" s="49">
        <v>300000</v>
      </c>
      <c r="D35" s="49">
        <v>2400000</v>
      </c>
      <c r="E35" s="109" t="s">
        <v>210</v>
      </c>
    </row>
    <row r="36" spans="1:5" ht="12.75" customHeight="1">
      <c r="A36" s="101" t="s">
        <v>44</v>
      </c>
      <c r="B36" s="102"/>
      <c r="C36" s="49">
        <v>850000</v>
      </c>
      <c r="D36" s="49">
        <v>24976940</v>
      </c>
      <c r="E36" s="109" t="s">
        <v>211</v>
      </c>
    </row>
    <row r="37" spans="1:5" ht="12.75" customHeight="1">
      <c r="A37" s="101" t="s">
        <v>189</v>
      </c>
      <c r="B37" s="102"/>
      <c r="C37" s="49">
        <v>200000</v>
      </c>
      <c r="D37" s="49">
        <v>200000</v>
      </c>
      <c r="E37" s="109" t="s">
        <v>212</v>
      </c>
    </row>
    <row r="38" spans="1:5" ht="12.75" customHeight="1">
      <c r="A38" s="101" t="s">
        <v>45</v>
      </c>
      <c r="B38" s="102"/>
      <c r="C38" s="49">
        <v>6987620</v>
      </c>
      <c r="D38" s="49">
        <v>48299990</v>
      </c>
      <c r="E38" s="109"/>
    </row>
    <row r="39" spans="1:5" ht="12.75" customHeight="1">
      <c r="A39" s="101" t="s">
        <v>58</v>
      </c>
      <c r="B39" s="102"/>
      <c r="C39" s="49">
        <v>800000</v>
      </c>
      <c r="D39" s="49">
        <v>11146700</v>
      </c>
      <c r="E39" s="109" t="s">
        <v>222</v>
      </c>
    </row>
    <row r="40" spans="1:5" ht="12.75" customHeight="1">
      <c r="A40" s="101" t="s">
        <v>121</v>
      </c>
      <c r="B40" s="102"/>
      <c r="C40" s="49">
        <v>1333340</v>
      </c>
      <c r="D40" s="49">
        <v>3133340</v>
      </c>
      <c r="E40" s="109" t="s">
        <v>213</v>
      </c>
    </row>
    <row r="41" spans="1:5" ht="12.75" customHeight="1">
      <c r="A41" s="101" t="s">
        <v>59</v>
      </c>
      <c r="B41" s="102"/>
      <c r="C41" s="49">
        <v>58900</v>
      </c>
      <c r="D41" s="49">
        <v>436500</v>
      </c>
      <c r="E41" s="109" t="s">
        <v>214</v>
      </c>
    </row>
    <row r="42" spans="1:5" ht="12.75" customHeight="1">
      <c r="A42" s="101" t="s">
        <v>60</v>
      </c>
      <c r="B42" s="102"/>
      <c r="C42" s="49">
        <v>0</v>
      </c>
      <c r="D42" s="49">
        <v>673860</v>
      </c>
      <c r="E42" s="109"/>
    </row>
    <row r="43" spans="1:5" ht="12.75" customHeight="1">
      <c r="A43" s="101" t="s">
        <v>47</v>
      </c>
      <c r="B43" s="102"/>
      <c r="C43" s="49">
        <v>553430</v>
      </c>
      <c r="D43" s="49">
        <v>2017320</v>
      </c>
      <c r="E43" s="112" t="s">
        <v>215</v>
      </c>
    </row>
    <row r="44" spans="1:5" ht="12.75" customHeight="1">
      <c r="A44" s="101" t="s">
        <v>48</v>
      </c>
      <c r="B44" s="102"/>
      <c r="C44" s="49">
        <v>1870240</v>
      </c>
      <c r="D44" s="49">
        <v>21452460</v>
      </c>
      <c r="E44" s="109" t="s">
        <v>216</v>
      </c>
    </row>
    <row r="45" spans="1:5" ht="12.75" customHeight="1">
      <c r="A45" s="101" t="s">
        <v>49</v>
      </c>
      <c r="B45" s="102"/>
      <c r="C45" s="49">
        <v>0</v>
      </c>
      <c r="D45" s="49">
        <v>579440</v>
      </c>
      <c r="E45" s="109"/>
    </row>
    <row r="46" spans="1:5" ht="12.75" customHeight="1">
      <c r="A46" s="101" t="s">
        <v>50</v>
      </c>
      <c r="B46" s="102"/>
      <c r="C46" s="49">
        <v>243560</v>
      </c>
      <c r="D46" s="49">
        <v>1572920</v>
      </c>
      <c r="E46" s="109" t="s">
        <v>217</v>
      </c>
    </row>
    <row r="47" spans="1:5" ht="12.75" customHeight="1">
      <c r="A47" s="101" t="s">
        <v>51</v>
      </c>
      <c r="B47" s="102"/>
      <c r="C47" s="49">
        <v>761550</v>
      </c>
      <c r="D47" s="49">
        <v>5050350</v>
      </c>
      <c r="E47" s="109" t="s">
        <v>218</v>
      </c>
    </row>
    <row r="48" spans="1:5" ht="12.75" customHeight="1">
      <c r="A48" s="101" t="s">
        <v>52</v>
      </c>
      <c r="B48" s="102"/>
      <c r="C48" s="49">
        <v>255130</v>
      </c>
      <c r="D48" s="49">
        <v>2844660</v>
      </c>
      <c r="E48" s="109" t="s">
        <v>219</v>
      </c>
    </row>
    <row r="49" spans="1:5" ht="12.75" customHeight="1">
      <c r="A49" s="101" t="s">
        <v>91</v>
      </c>
      <c r="B49" s="102"/>
      <c r="C49" s="49">
        <v>0</v>
      </c>
      <c r="D49" s="49">
        <v>3000</v>
      </c>
      <c r="E49" s="109"/>
    </row>
    <row r="50" spans="1:5" ht="12.75" customHeight="1">
      <c r="A50" s="101" t="s">
        <v>53</v>
      </c>
      <c r="B50" s="102"/>
      <c r="C50" s="49">
        <v>0</v>
      </c>
      <c r="D50" s="49">
        <v>433290</v>
      </c>
      <c r="E50" s="109"/>
    </row>
    <row r="51" spans="1:5" ht="12.75" customHeight="1">
      <c r="A51" s="101" t="s">
        <v>54</v>
      </c>
      <c r="B51" s="102"/>
      <c r="C51" s="49">
        <v>562730</v>
      </c>
      <c r="D51" s="49">
        <v>4037740</v>
      </c>
      <c r="E51" s="109" t="s">
        <v>220</v>
      </c>
    </row>
    <row r="52" spans="1:5" ht="12.75" customHeight="1">
      <c r="A52" s="101" t="s">
        <v>55</v>
      </c>
      <c r="B52" s="102"/>
      <c r="C52" s="49">
        <v>757400</v>
      </c>
      <c r="D52" s="49">
        <v>4404400</v>
      </c>
      <c r="E52" s="109" t="s">
        <v>221</v>
      </c>
    </row>
    <row r="53" spans="1:5" ht="12.75" customHeight="1">
      <c r="A53" s="101" t="s">
        <v>137</v>
      </c>
      <c r="B53" s="102"/>
      <c r="C53" s="49">
        <v>0</v>
      </c>
      <c r="D53" s="49">
        <v>134000</v>
      </c>
      <c r="E53" s="109"/>
    </row>
    <row r="54" spans="1:5" ht="12.75" customHeight="1">
      <c r="A54" s="101" t="s">
        <v>56</v>
      </c>
      <c r="B54" s="102"/>
      <c r="C54" s="49">
        <v>474000</v>
      </c>
      <c r="D54" s="49">
        <v>3257500</v>
      </c>
      <c r="E54" s="109" t="s">
        <v>223</v>
      </c>
    </row>
    <row r="55" spans="1:5" ht="11.25" customHeight="1">
      <c r="A55" s="103" t="s">
        <v>30</v>
      </c>
      <c r="B55" s="104"/>
      <c r="C55" s="105">
        <f>SUM(C19:C54)</f>
        <v>48267050</v>
      </c>
      <c r="D55" s="105">
        <f>SUM(D19:D54)</f>
        <v>413355180</v>
      </c>
      <c r="E55" s="73"/>
    </row>
    <row r="56" spans="1:5" ht="11.25" customHeight="1">
      <c r="A56" s="85" t="s">
        <v>92</v>
      </c>
      <c r="B56" s="88">
        <v>3636560</v>
      </c>
      <c r="C56" s="86"/>
      <c r="D56" s="86"/>
      <c r="E56" s="14"/>
    </row>
    <row r="57" spans="1:5" ht="11.25" customHeight="1">
      <c r="A57" s="85" t="s">
        <v>93</v>
      </c>
      <c r="B57" s="86">
        <v>17324690</v>
      </c>
      <c r="C57" s="86"/>
      <c r="D57" s="86"/>
      <c r="E57" s="15"/>
    </row>
    <row r="58" spans="1:5" ht="11.25" customHeight="1">
      <c r="A58" s="85" t="s">
        <v>94</v>
      </c>
      <c r="B58" s="87"/>
      <c r="C58" s="99">
        <v>0</v>
      </c>
      <c r="D58" s="88"/>
      <c r="E58" s="89"/>
    </row>
    <row r="59" spans="1:5" ht="11.25" customHeight="1">
      <c r="A59" s="85" t="s">
        <v>95</v>
      </c>
      <c r="B59" s="86"/>
      <c r="C59" s="99">
        <v>29114750</v>
      </c>
      <c r="D59" s="86"/>
      <c r="E59" s="90"/>
    </row>
    <row r="60" spans="1:5" ht="11.25" customHeight="1">
      <c r="A60" s="85" t="s">
        <v>181</v>
      </c>
      <c r="B60" s="86"/>
      <c r="C60" s="86">
        <v>4000000</v>
      </c>
      <c r="D60" s="86"/>
      <c r="E60" s="73"/>
    </row>
    <row r="61" spans="1:5" ht="11.25" customHeight="1">
      <c r="A61" s="85" t="s">
        <v>182</v>
      </c>
      <c r="B61" s="86"/>
      <c r="C61" s="86"/>
      <c r="D61" s="86"/>
      <c r="E61" s="73"/>
    </row>
    <row r="62" spans="1:5" ht="11.25" customHeight="1">
      <c r="A62" s="85" t="s">
        <v>190</v>
      </c>
      <c r="B62" s="86">
        <v>400000</v>
      </c>
      <c r="C62" s="99">
        <v>850000</v>
      </c>
      <c r="D62" s="86"/>
      <c r="E62" s="73"/>
    </row>
    <row r="63" spans="1:5" ht="11.25" customHeight="1">
      <c r="A63" s="85"/>
      <c r="B63" s="91">
        <f>SUM(B18:B62)</f>
        <v>82231800</v>
      </c>
      <c r="C63" s="91">
        <f>SUM(C55:C62)</f>
        <v>82231800</v>
      </c>
      <c r="D63" s="86"/>
      <c r="E63" s="73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G10" sqref="G10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50" t="s">
        <v>107</v>
      </c>
      <c r="B2" s="8" t="s">
        <v>65</v>
      </c>
      <c r="C2" s="8" t="s">
        <v>66</v>
      </c>
      <c r="D2" s="8" t="s">
        <v>67</v>
      </c>
      <c r="E2" s="9" t="s">
        <v>68</v>
      </c>
      <c r="F2" s="50" t="s">
        <v>119</v>
      </c>
      <c r="G2" s="139">
        <v>108703236</v>
      </c>
      <c r="H2" s="140"/>
      <c r="I2" s="10" t="s">
        <v>69</v>
      </c>
    </row>
    <row r="3" spans="1:9" ht="23.25" customHeight="1">
      <c r="A3" s="11" t="s">
        <v>108</v>
      </c>
      <c r="B3" s="12">
        <v>310000</v>
      </c>
      <c r="C3" s="13"/>
      <c r="D3" s="12">
        <v>30531618</v>
      </c>
      <c r="E3" s="16"/>
      <c r="F3" s="11" t="s">
        <v>70</v>
      </c>
      <c r="G3" s="141">
        <v>205695818</v>
      </c>
      <c r="H3" s="142"/>
      <c r="I3" s="143" t="s">
        <v>71</v>
      </c>
    </row>
    <row r="4" spans="1:9" ht="20.25" customHeight="1">
      <c r="A4" s="11" t="s">
        <v>109</v>
      </c>
      <c r="B4" s="14">
        <v>540000</v>
      </c>
      <c r="C4" s="14">
        <v>400000</v>
      </c>
      <c r="D4" s="15">
        <v>77105708</v>
      </c>
      <c r="E4" s="16" t="s">
        <v>143</v>
      </c>
      <c r="F4" s="11" t="s">
        <v>72</v>
      </c>
      <c r="G4" s="141">
        <v>12000000</v>
      </c>
      <c r="H4" s="142"/>
      <c r="I4" s="143"/>
    </row>
    <row r="5" spans="1:9" ht="21.75" customHeight="1" thickBot="1">
      <c r="A5" s="17" t="s">
        <v>110</v>
      </c>
      <c r="B5" s="144">
        <v>380000</v>
      </c>
      <c r="C5" s="144"/>
      <c r="D5" s="18"/>
      <c r="E5" s="19"/>
      <c r="F5" s="17" t="s">
        <v>73</v>
      </c>
      <c r="G5" s="145">
        <v>29114750</v>
      </c>
      <c r="H5" s="146"/>
      <c r="I5" s="20" t="s">
        <v>74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92</v>
      </c>
      <c r="B11" s="23">
        <v>70000</v>
      </c>
      <c r="C11" s="26"/>
      <c r="D11" s="26"/>
      <c r="E11" s="3"/>
    </row>
    <row r="12" spans="1:9">
      <c r="A12" s="30" t="s">
        <v>93</v>
      </c>
      <c r="B12" s="23">
        <v>74435154</v>
      </c>
      <c r="C12" s="26"/>
      <c r="D12" s="26"/>
      <c r="E12" s="4"/>
    </row>
    <row r="13" spans="1:9">
      <c r="A13" s="30" t="s">
        <v>94</v>
      </c>
      <c r="B13" s="29"/>
      <c r="C13" s="27">
        <v>30000</v>
      </c>
      <c r="D13" s="28"/>
      <c r="E13" s="5"/>
    </row>
    <row r="14" spans="1:9">
      <c r="A14" s="30" t="s">
        <v>95</v>
      </c>
      <c r="B14" s="23"/>
      <c r="D14" s="26"/>
      <c r="E14" s="6"/>
    </row>
    <row r="15" spans="1:9">
      <c r="A15" s="30" t="s">
        <v>100</v>
      </c>
      <c r="B15" s="26"/>
      <c r="C15" s="26">
        <v>4000000</v>
      </c>
      <c r="D15" s="26">
        <v>8000000</v>
      </c>
      <c r="E15" s="2"/>
    </row>
    <row r="16" spans="1:9">
      <c r="A16" s="30" t="s">
        <v>98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4"/>
      <c r="B18" s="35" t="e">
        <f>SUM(#REF!)</f>
        <v>#REF!</v>
      </c>
      <c r="C18" s="35">
        <f>SUM(C10:C17)</f>
        <v>4130000</v>
      </c>
      <c r="D18" s="36"/>
      <c r="E18" s="37"/>
    </row>
    <row r="19" spans="1:5">
      <c r="A19" s="31" t="s">
        <v>96</v>
      </c>
      <c r="E19" s="3"/>
    </row>
    <row r="20" spans="1:5">
      <c r="A20" s="31" t="s">
        <v>97</v>
      </c>
      <c r="E20" s="33"/>
    </row>
    <row r="21" spans="1:5">
      <c r="A21" s="31" t="s">
        <v>99</v>
      </c>
      <c r="B21" s="22">
        <v>50305992</v>
      </c>
      <c r="C21" s="22"/>
      <c r="E21" s="3" t="s">
        <v>101</v>
      </c>
    </row>
    <row r="22" spans="1:5">
      <c r="A22" s="31" t="s">
        <v>102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4:E22"/>
  <sheetViews>
    <sheetView topLeftCell="A4" workbookViewId="0">
      <selection activeCell="A5" sqref="A5:E22"/>
    </sheetView>
  </sheetViews>
  <sheetFormatPr defaultRowHeight="16.5"/>
  <cols>
    <col min="1" max="1" width="7.75" customWidth="1"/>
    <col min="2" max="2" width="4.5" customWidth="1"/>
    <col min="3" max="3" width="13.25" customWidth="1"/>
    <col min="4" max="4" width="13" customWidth="1"/>
    <col min="5" max="5" width="11.875" customWidth="1"/>
  </cols>
  <sheetData>
    <row r="4" spans="1:5" ht="17.25" thickBot="1"/>
    <row r="5" spans="1:5">
      <c r="A5" s="59" t="s">
        <v>75</v>
      </c>
      <c r="B5" s="114"/>
      <c r="C5" s="60" t="s">
        <v>227</v>
      </c>
      <c r="D5" s="60" t="s">
        <v>228</v>
      </c>
      <c r="E5" s="61" t="s">
        <v>229</v>
      </c>
    </row>
    <row r="6" spans="1:5">
      <c r="A6" s="147">
        <v>41490</v>
      </c>
      <c r="B6" s="115" t="s">
        <v>61</v>
      </c>
      <c r="C6" s="63" t="s">
        <v>76</v>
      </c>
      <c r="D6" s="63" t="s">
        <v>77</v>
      </c>
      <c r="E6" s="68" t="s">
        <v>230</v>
      </c>
    </row>
    <row r="7" spans="1:5">
      <c r="A7" s="148"/>
      <c r="B7" s="116" t="s">
        <v>62</v>
      </c>
      <c r="C7" s="64" t="s">
        <v>125</v>
      </c>
      <c r="D7" s="64" t="s">
        <v>117</v>
      </c>
      <c r="E7" s="69" t="s">
        <v>231</v>
      </c>
    </row>
    <row r="8" spans="1:5">
      <c r="A8" s="149"/>
      <c r="B8" s="117" t="s">
        <v>63</v>
      </c>
      <c r="C8" s="65" t="s">
        <v>237</v>
      </c>
      <c r="D8" s="65" t="s">
        <v>84</v>
      </c>
      <c r="E8" s="70" t="s">
        <v>112</v>
      </c>
    </row>
    <row r="9" spans="1:5">
      <c r="A9" s="147">
        <v>41497</v>
      </c>
      <c r="B9" s="115" t="s">
        <v>61</v>
      </c>
      <c r="C9" s="63" t="s">
        <v>79</v>
      </c>
      <c r="D9" s="63" t="s">
        <v>105</v>
      </c>
      <c r="E9" s="68" t="s">
        <v>232</v>
      </c>
    </row>
    <row r="10" spans="1:5">
      <c r="A10" s="148"/>
      <c r="B10" s="116" t="s">
        <v>62</v>
      </c>
      <c r="C10" s="64" t="s">
        <v>146</v>
      </c>
      <c r="D10" s="64" t="s">
        <v>85</v>
      </c>
      <c r="E10" s="69" t="s">
        <v>116</v>
      </c>
    </row>
    <row r="11" spans="1:5">
      <c r="A11" s="148"/>
      <c r="B11" s="116" t="s">
        <v>63</v>
      </c>
      <c r="C11" s="64" t="s">
        <v>236</v>
      </c>
      <c r="D11" s="64" t="s">
        <v>138</v>
      </c>
      <c r="E11" s="69" t="s">
        <v>124</v>
      </c>
    </row>
    <row r="12" spans="1:5">
      <c r="A12" s="148"/>
      <c r="B12" s="116"/>
      <c r="C12" s="151" t="s">
        <v>233</v>
      </c>
      <c r="D12" s="152"/>
      <c r="E12" s="153"/>
    </row>
    <row r="13" spans="1:5" ht="28.5" customHeight="1">
      <c r="A13" s="149"/>
      <c r="B13" s="113"/>
      <c r="C13" s="154" t="s">
        <v>235</v>
      </c>
      <c r="D13" s="155"/>
      <c r="E13" s="156"/>
    </row>
    <row r="14" spans="1:5">
      <c r="A14" s="147">
        <v>41501</v>
      </c>
      <c r="B14" s="115" t="s">
        <v>61</v>
      </c>
      <c r="C14" s="157" t="s">
        <v>234</v>
      </c>
      <c r="D14" s="63" t="s">
        <v>82</v>
      </c>
      <c r="E14" s="68" t="s">
        <v>81</v>
      </c>
    </row>
    <row r="15" spans="1:5">
      <c r="A15" s="148"/>
      <c r="B15" s="116" t="s">
        <v>62</v>
      </c>
      <c r="C15" s="158"/>
      <c r="D15" s="64" t="s">
        <v>103</v>
      </c>
      <c r="E15" s="69" t="s">
        <v>83</v>
      </c>
    </row>
    <row r="16" spans="1:5">
      <c r="A16" s="149"/>
      <c r="B16" s="117" t="s">
        <v>63</v>
      </c>
      <c r="C16" s="159"/>
      <c r="D16" s="65" t="s">
        <v>84</v>
      </c>
      <c r="E16" s="70" t="s">
        <v>111</v>
      </c>
    </row>
    <row r="17" spans="1:5">
      <c r="A17" s="147">
        <v>41504</v>
      </c>
      <c r="B17" s="115" t="s">
        <v>61</v>
      </c>
      <c r="C17" s="63" t="s">
        <v>77</v>
      </c>
      <c r="D17" s="63" t="s">
        <v>104</v>
      </c>
      <c r="E17" s="68" t="s">
        <v>79</v>
      </c>
    </row>
    <row r="18" spans="1:5">
      <c r="A18" s="148"/>
      <c r="B18" s="116" t="s">
        <v>62</v>
      </c>
      <c r="C18" s="64" t="s">
        <v>80</v>
      </c>
      <c r="D18" s="64" t="s">
        <v>81</v>
      </c>
      <c r="E18" s="69" t="s">
        <v>146</v>
      </c>
    </row>
    <row r="19" spans="1:5">
      <c r="A19" s="149"/>
      <c r="B19" s="117" t="s">
        <v>63</v>
      </c>
      <c r="C19" s="65" t="s">
        <v>111</v>
      </c>
      <c r="D19" s="65" t="s">
        <v>239</v>
      </c>
      <c r="E19" s="70" t="s">
        <v>78</v>
      </c>
    </row>
    <row r="20" spans="1:5">
      <c r="A20" s="147">
        <v>41511</v>
      </c>
      <c r="B20" s="115" t="s">
        <v>61</v>
      </c>
      <c r="C20" s="63" t="s">
        <v>76</v>
      </c>
      <c r="D20" s="63" t="s">
        <v>238</v>
      </c>
      <c r="E20" s="68" t="s">
        <v>85</v>
      </c>
    </row>
    <row r="21" spans="1:5">
      <c r="A21" s="148"/>
      <c r="B21" s="116" t="s">
        <v>62</v>
      </c>
      <c r="C21" s="64" t="s">
        <v>83</v>
      </c>
      <c r="D21" s="64" t="s">
        <v>103</v>
      </c>
      <c r="E21" s="69" t="s">
        <v>118</v>
      </c>
    </row>
    <row r="22" spans="1:5" ht="17.25" thickBot="1">
      <c r="A22" s="150"/>
      <c r="B22" s="118" t="s">
        <v>63</v>
      </c>
      <c r="C22" s="71" t="s">
        <v>112</v>
      </c>
      <c r="D22" s="71" t="s">
        <v>113</v>
      </c>
      <c r="E22" s="72" t="s">
        <v>105</v>
      </c>
    </row>
  </sheetData>
  <mergeCells count="8">
    <mergeCell ref="A6:A8"/>
    <mergeCell ref="A17:A19"/>
    <mergeCell ref="A20:A22"/>
    <mergeCell ref="A9:A13"/>
    <mergeCell ref="C12:E12"/>
    <mergeCell ref="C13:E13"/>
    <mergeCell ref="A14:A16"/>
    <mergeCell ref="C14:C16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A2" sqref="A2:E14"/>
    </sheetView>
  </sheetViews>
  <sheetFormatPr defaultRowHeight="16.5"/>
  <cols>
    <col min="1" max="1" width="7.5" style="40" customWidth="1"/>
    <col min="2" max="2" width="4.625" style="40" customWidth="1"/>
    <col min="3" max="3" width="12.125" style="40" customWidth="1"/>
    <col min="4" max="4" width="12.5" style="40" customWidth="1"/>
    <col min="5" max="5" width="12.5" customWidth="1"/>
  </cols>
  <sheetData>
    <row r="2" spans="1:5">
      <c r="A2" s="66" t="s">
        <v>75</v>
      </c>
      <c r="B2" s="66"/>
      <c r="C2" s="66" t="s">
        <v>122</v>
      </c>
      <c r="D2" s="66" t="s">
        <v>126</v>
      </c>
      <c r="E2" s="66" t="s">
        <v>123</v>
      </c>
    </row>
    <row r="3" spans="1:5" ht="16.5" customHeight="1">
      <c r="A3" s="160">
        <v>41399</v>
      </c>
      <c r="B3" s="63" t="s">
        <v>61</v>
      </c>
      <c r="C3" s="63" t="s">
        <v>76</v>
      </c>
      <c r="D3" s="63" t="s">
        <v>79</v>
      </c>
      <c r="E3" s="63" t="s">
        <v>85</v>
      </c>
    </row>
    <row r="4" spans="1:5" ht="16.5" customHeight="1">
      <c r="A4" s="161"/>
      <c r="B4" s="64" t="s">
        <v>62</v>
      </c>
      <c r="C4" s="64" t="s">
        <v>77</v>
      </c>
      <c r="D4" s="64" t="s">
        <v>117</v>
      </c>
      <c r="E4" s="64" t="s">
        <v>83</v>
      </c>
    </row>
    <row r="5" spans="1:5" ht="16.5" customHeight="1">
      <c r="A5" s="162"/>
      <c r="B5" s="65" t="s">
        <v>63</v>
      </c>
      <c r="C5" s="65" t="s">
        <v>78</v>
      </c>
      <c r="D5" s="65" t="s">
        <v>113</v>
      </c>
      <c r="E5" s="65" t="s">
        <v>112</v>
      </c>
    </row>
    <row r="6" spans="1:5" ht="16.5" customHeight="1">
      <c r="A6" s="160">
        <v>41406</v>
      </c>
      <c r="B6" s="63" t="s">
        <v>61</v>
      </c>
      <c r="C6" s="63" t="s">
        <v>105</v>
      </c>
      <c r="D6" s="63" t="s">
        <v>140</v>
      </c>
      <c r="E6" s="63" t="s">
        <v>81</v>
      </c>
    </row>
    <row r="7" spans="1:5" ht="16.5" customHeight="1">
      <c r="A7" s="161"/>
      <c r="B7" s="64" t="s">
        <v>62</v>
      </c>
      <c r="C7" s="64" t="s">
        <v>125</v>
      </c>
      <c r="D7" s="64" t="s">
        <v>86</v>
      </c>
      <c r="E7" s="64" t="s">
        <v>118</v>
      </c>
    </row>
    <row r="8" spans="1:5" ht="16.5" customHeight="1">
      <c r="A8" s="162"/>
      <c r="B8" s="65" t="s">
        <v>63</v>
      </c>
      <c r="C8" s="65" t="s">
        <v>141</v>
      </c>
      <c r="D8" s="65" t="s">
        <v>138</v>
      </c>
      <c r="E8" s="65" t="s">
        <v>104</v>
      </c>
    </row>
    <row r="9" spans="1:5" ht="16.5" customHeight="1">
      <c r="A9" s="160">
        <v>41413</v>
      </c>
      <c r="B9" s="63" t="s">
        <v>61</v>
      </c>
      <c r="C9" s="63" t="s">
        <v>79</v>
      </c>
      <c r="D9" s="63" t="s">
        <v>77</v>
      </c>
      <c r="E9" s="63" t="s">
        <v>82</v>
      </c>
    </row>
    <row r="10" spans="1:5" ht="16.5" customHeight="1">
      <c r="A10" s="161"/>
      <c r="B10" s="64" t="s">
        <v>62</v>
      </c>
      <c r="C10" s="64" t="s">
        <v>80</v>
      </c>
      <c r="D10" s="64" t="s">
        <v>103</v>
      </c>
      <c r="E10" s="64" t="s">
        <v>85</v>
      </c>
    </row>
    <row r="11" spans="1:5" ht="16.5" customHeight="1">
      <c r="A11" s="162"/>
      <c r="B11" s="65" t="s">
        <v>63</v>
      </c>
      <c r="C11" s="65" t="s">
        <v>111</v>
      </c>
      <c r="D11" s="65" t="s">
        <v>78</v>
      </c>
      <c r="E11" s="65" t="s">
        <v>84</v>
      </c>
    </row>
    <row r="12" spans="1:5" ht="16.5" customHeight="1">
      <c r="A12" s="160">
        <v>41420</v>
      </c>
      <c r="B12" s="63" t="s">
        <v>61</v>
      </c>
      <c r="C12" s="63" t="s">
        <v>82</v>
      </c>
      <c r="D12" s="63" t="s">
        <v>104</v>
      </c>
      <c r="E12" s="63" t="s">
        <v>105</v>
      </c>
    </row>
    <row r="13" spans="1:5" ht="16.5" customHeight="1">
      <c r="A13" s="161"/>
      <c r="B13" s="64" t="s">
        <v>62</v>
      </c>
      <c r="C13" s="64" t="s">
        <v>86</v>
      </c>
      <c r="D13" s="64" t="s">
        <v>81</v>
      </c>
      <c r="E13" s="64" t="s">
        <v>116</v>
      </c>
    </row>
    <row r="14" spans="1:5" ht="16.5" customHeight="1">
      <c r="A14" s="162"/>
      <c r="B14" s="65" t="s">
        <v>63</v>
      </c>
      <c r="C14" s="65" t="s">
        <v>87</v>
      </c>
      <c r="D14" s="65" t="s">
        <v>124</v>
      </c>
      <c r="E14" s="65" t="s">
        <v>139</v>
      </c>
    </row>
  </sheetData>
  <mergeCells count="4">
    <mergeCell ref="A3:A5"/>
    <mergeCell ref="A6:A8"/>
    <mergeCell ref="A9:A11"/>
    <mergeCell ref="A12:A14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1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</cp:lastModifiedBy>
  <cp:lastPrinted>2013-08-06T01:15:18Z</cp:lastPrinted>
  <dcterms:created xsi:type="dcterms:W3CDTF">2011-02-02T00:54:59Z</dcterms:created>
  <dcterms:modified xsi:type="dcterms:W3CDTF">2013-08-07T01:59:02Z</dcterms:modified>
</cp:coreProperties>
</file>