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8135" windowHeight="11760"/>
  </bookViews>
  <sheets>
    <sheet name="주보" sheetId="2" r:id="rId1"/>
    <sheet name="합계잔액" sheetId="1" r:id="rId2"/>
    <sheet name="사목회" sheetId="6" r:id="rId3"/>
    <sheet name="Sheet1" sheetId="4" r:id="rId4"/>
    <sheet name="참고" sheetId="5" r:id="rId5"/>
    <sheet name="Sheet2" sheetId="7" r:id="rId6"/>
    <sheet name="Sheet3" sheetId="8" r:id="rId7"/>
  </sheets>
  <externalReferences>
    <externalReference r:id="rId8"/>
  </externalReferences>
  <calcPr calcId="124519"/>
</workbook>
</file>

<file path=xl/calcChain.xml><?xml version="1.0" encoding="utf-8"?>
<calcChain xmlns="http://schemas.openxmlformats.org/spreadsheetml/2006/main">
  <c r="E18" i="2"/>
  <c r="B10"/>
  <c r="D52" i="6"/>
  <c r="D16"/>
  <c r="C52"/>
  <c r="C58" s="1"/>
  <c r="B16"/>
  <c r="B58" s="1"/>
  <c r="B18" i="4"/>
  <c r="C18"/>
</calcChain>
</file>

<file path=xl/comments1.xml><?xml version="1.0" encoding="utf-8"?>
<comments xmlns="http://schemas.openxmlformats.org/spreadsheetml/2006/main">
  <authors>
    <author>sss</author>
  </authors>
  <commentList>
    <comment ref="A15" authorId="0">
      <text>
        <r>
          <rPr>
            <b/>
            <sz val="9"/>
            <color indexed="81"/>
            <rFont val="Tahoma"/>
            <family val="2"/>
          </rPr>
          <t>sss: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돋움"/>
            <family val="3"/>
            <charset val="129"/>
          </rPr>
          <t>시설기금</t>
        </r>
      </text>
    </comment>
  </commentList>
</comments>
</file>

<file path=xl/sharedStrings.xml><?xml version="1.0" encoding="utf-8"?>
<sst xmlns="http://schemas.openxmlformats.org/spreadsheetml/2006/main" count="453" uniqueCount="301">
  <si>
    <t>차변</t>
  </si>
  <si>
    <t>과목</t>
  </si>
  <si>
    <t>대변</t>
  </si>
  <si>
    <t>잔액</t>
  </si>
  <si>
    <t>합계</t>
  </si>
  <si>
    <t>금월</t>
  </si>
  <si>
    <t>자산계정</t>
  </si>
  <si>
    <t xml:space="preserve">    현금</t>
  </si>
  <si>
    <t xml:space="preserve">    보통예금</t>
  </si>
  <si>
    <t xml:space="preserve">    정기예금</t>
  </si>
  <si>
    <t xml:space="preserve">    기타예금</t>
  </si>
  <si>
    <t xml:space="preserve">    특별예금</t>
  </si>
  <si>
    <t xml:space="preserve">    출자금</t>
  </si>
  <si>
    <t xml:space="preserve">    퇴직전환금</t>
  </si>
  <si>
    <t xml:space="preserve">    차량운반구</t>
  </si>
  <si>
    <t>부채계정</t>
  </si>
  <si>
    <t xml:space="preserve">    예수금</t>
  </si>
  <si>
    <t xml:space="preserve">    퇴직급여충당금</t>
  </si>
  <si>
    <t>자본계정</t>
  </si>
  <si>
    <t xml:space="preserve">    기본금</t>
  </si>
  <si>
    <t xml:space="preserve">    차기이월금</t>
  </si>
  <si>
    <t>수입계정</t>
  </si>
  <si>
    <t xml:space="preserve">    교무금</t>
  </si>
  <si>
    <t xml:space="preserve">    주일헌금</t>
  </si>
  <si>
    <t xml:space="preserve">    감사헌금</t>
  </si>
  <si>
    <t xml:space="preserve">    기타헌금</t>
  </si>
  <si>
    <t xml:space="preserve">    사회복지후원금</t>
  </si>
  <si>
    <t xml:space="preserve">    기타후원금</t>
  </si>
  <si>
    <t xml:space="preserve">    특별헌금</t>
  </si>
  <si>
    <t>비용계정</t>
  </si>
  <si>
    <t xml:space="preserve">    제전비</t>
  </si>
  <si>
    <t xml:space="preserve">    전교비</t>
  </si>
  <si>
    <t xml:space="preserve">    단체보조비</t>
  </si>
  <si>
    <t xml:space="preserve">    주일학교운영비</t>
  </si>
  <si>
    <t xml:space="preserve">    사제성무활동비</t>
  </si>
  <si>
    <t xml:space="preserve">    수녀생활비</t>
  </si>
  <si>
    <t xml:space="preserve">    수녀성무활동비</t>
  </si>
  <si>
    <t xml:space="preserve">    사제특별지원비</t>
  </si>
  <si>
    <t xml:space="preserve">    수녀특별지원비</t>
  </si>
  <si>
    <t xml:space="preserve">    성소개발비</t>
  </si>
  <si>
    <t xml:space="preserve">    신학생후원비</t>
  </si>
  <si>
    <t xml:space="preserve">    자선찬조비</t>
  </si>
  <si>
    <t xml:space="preserve">    급여</t>
  </si>
  <si>
    <t xml:space="preserve">    수당</t>
  </si>
  <si>
    <t xml:space="preserve">    소모품비</t>
  </si>
  <si>
    <t xml:space="preserve">    수도광열비</t>
  </si>
  <si>
    <t xml:space="preserve">    차량비</t>
  </si>
  <si>
    <t xml:space="preserve">    임차료</t>
  </si>
  <si>
    <t xml:space="preserve">    용역비</t>
  </si>
  <si>
    <t xml:space="preserve">    통신비</t>
  </si>
  <si>
    <t xml:space="preserve">    세금과공과</t>
  </si>
  <si>
    <t xml:space="preserve">    복리후생비</t>
  </si>
  <si>
    <t xml:space="preserve">    잡지출</t>
  </si>
  <si>
    <t xml:space="preserve">    이자수입</t>
  </si>
  <si>
    <t xml:space="preserve">    상여수당</t>
  </si>
  <si>
    <t xml:space="preserve">    사무용품비</t>
  </si>
  <si>
    <t xml:space="preserve">    도서인쇄비</t>
  </si>
  <si>
    <t>해설</t>
  </si>
  <si>
    <t>1독서</t>
  </si>
  <si>
    <t>2독서</t>
  </si>
  <si>
    <t xml:space="preserve">    기타목적헌금</t>
  </si>
  <si>
    <t>수입</t>
    <phoneticPr fontId="3" type="noConversion"/>
  </si>
  <si>
    <t>지출</t>
    <phoneticPr fontId="3" type="noConversion"/>
  </si>
  <si>
    <t>잔액</t>
    <phoneticPr fontId="3" type="noConversion"/>
  </si>
  <si>
    <t>내    역</t>
    <phoneticPr fontId="3" type="noConversion"/>
  </si>
  <si>
    <t>퇴직적립금</t>
    <phoneticPr fontId="3" type="noConversion"/>
  </si>
  <si>
    <t>정기예금</t>
    <phoneticPr fontId="3" type="noConversion"/>
  </si>
  <si>
    <t>시설적립금</t>
    <phoneticPr fontId="3" type="noConversion"/>
  </si>
  <si>
    <t>보통예금</t>
    <phoneticPr fontId="3" type="noConversion"/>
  </si>
  <si>
    <t>본당살림</t>
    <phoneticPr fontId="3" type="noConversion"/>
  </si>
  <si>
    <t>주차</t>
  </si>
  <si>
    <t>장혜경 헬레나</t>
  </si>
  <si>
    <t>이명희 멜라니아</t>
  </si>
  <si>
    <t>이재월 멜라니오</t>
  </si>
  <si>
    <t>이남일 요셉</t>
  </si>
  <si>
    <t>백지영 마리아</t>
  </si>
  <si>
    <t>김정미 엘리나</t>
  </si>
  <si>
    <t>조수자 라파엘라</t>
  </si>
  <si>
    <t>송미애 막달레나</t>
  </si>
  <si>
    <t>권미광 엘리사벳</t>
  </si>
  <si>
    <t>이수진 안젤라</t>
  </si>
  <si>
    <t xml:space="preserve">    신자피정교육비</t>
  </si>
  <si>
    <t>전월이월(현금)</t>
  </si>
  <si>
    <t>전월이월(예금)</t>
  </si>
  <si>
    <t>금월이월(현금)</t>
  </si>
  <si>
    <t>금월이월(예금)</t>
  </si>
  <si>
    <t>기타예금(적공)</t>
    <phoneticPr fontId="1" type="noConversion"/>
  </si>
  <si>
    <t>기타예금(장학기금)</t>
    <phoneticPr fontId="1" type="noConversion"/>
  </si>
  <si>
    <t>출자금</t>
    <phoneticPr fontId="1" type="noConversion"/>
  </si>
  <si>
    <t>정기예금(시설)</t>
    <phoneticPr fontId="1" type="noConversion"/>
  </si>
  <si>
    <t>정기적금(시설)</t>
    <phoneticPr fontId="3" type="noConversion"/>
  </si>
  <si>
    <t>2,305,992(이자)  적금 만기 포함</t>
    <phoneticPr fontId="1" type="noConversion"/>
  </si>
  <si>
    <t>특별예금(퇴직)</t>
    <phoneticPr fontId="1" type="noConversion"/>
  </si>
  <si>
    <t>홍영숙 안나</t>
  </si>
  <si>
    <t>신동운 베네딕도</t>
  </si>
  <si>
    <t>김덕열 베드로</t>
  </si>
  <si>
    <t xml:space="preserve">    비품</t>
  </si>
  <si>
    <t xml:space="preserve">기타예금 </t>
    <phoneticPr fontId="3" type="noConversion"/>
  </si>
  <si>
    <t>적     공</t>
    <phoneticPr fontId="3" type="noConversion"/>
  </si>
  <si>
    <t>장학기금</t>
    <phoneticPr fontId="3" type="noConversion"/>
  </si>
  <si>
    <t>성소개발비</t>
    <phoneticPr fontId="3" type="noConversion"/>
  </si>
  <si>
    <t>안준홍 라파엘</t>
  </si>
  <si>
    <t>김종하 베드로</t>
  </si>
  <si>
    <t>한성익 스테파노</t>
  </si>
  <si>
    <t xml:space="preserve">    기타기부금</t>
  </si>
  <si>
    <t>구경희 마리안나</t>
  </si>
  <si>
    <t>김연화 데레사</t>
  </si>
  <si>
    <t>오헌미 소피아</t>
  </si>
  <si>
    <t>특별예금</t>
    <phoneticPr fontId="3" type="noConversion"/>
  </si>
  <si>
    <t xml:space="preserve">    성물판매</t>
  </si>
  <si>
    <t>차종만 율리아노</t>
  </si>
  <si>
    <t>연점숙 뮤리엘</t>
  </si>
  <si>
    <t>강경수 토마스A</t>
  </si>
  <si>
    <t xml:space="preserve">    선급법인세</t>
  </si>
  <si>
    <t xml:space="preserve">    기타수입</t>
  </si>
  <si>
    <t>김명옥 요안나</t>
  </si>
  <si>
    <t>합 계</t>
  </si>
  <si>
    <t>사무장외3명</t>
    <phoneticPr fontId="1" type="noConversion"/>
  </si>
  <si>
    <t>특전(19시)</t>
  </si>
  <si>
    <t>새벽(06시)</t>
  </si>
  <si>
    <t>교중(11시)</t>
  </si>
  <si>
    <t>조정희 데레사</t>
  </si>
  <si>
    <t>1주</t>
  </si>
  <si>
    <t>2주</t>
  </si>
  <si>
    <t>3주</t>
  </si>
  <si>
    <t>4주</t>
  </si>
  <si>
    <t>이연남 엘리사벳</t>
  </si>
  <si>
    <t>과목</t>
    <phoneticPr fontId="1" type="noConversion"/>
  </si>
  <si>
    <t>수입</t>
    <phoneticPr fontId="1" type="noConversion"/>
  </si>
  <si>
    <t>내    역</t>
    <phoneticPr fontId="1" type="noConversion"/>
  </si>
  <si>
    <t>지  출</t>
    <phoneticPr fontId="1" type="noConversion"/>
  </si>
  <si>
    <t>수입계</t>
    <phoneticPr fontId="1" type="noConversion"/>
  </si>
  <si>
    <t>지출계</t>
    <phoneticPr fontId="1" type="noConversion"/>
  </si>
  <si>
    <t xml:space="preserve">    사제관운영비</t>
  </si>
  <si>
    <t xml:space="preserve">    주일학교운영비</t>
    <phoneticPr fontId="1" type="noConversion"/>
  </si>
  <si>
    <t>성소후원회입금,보좌신부10만</t>
    <phoneticPr fontId="1" type="noConversion"/>
  </si>
  <si>
    <t>신학생</t>
    <phoneticPr fontId="1" type="noConversion"/>
  </si>
  <si>
    <t>도시가스152.4, 전기99.5만</t>
    <phoneticPr fontId="1" type="noConversion"/>
  </si>
  <si>
    <t>복사기,정수기</t>
    <phoneticPr fontId="1" type="noConversion"/>
  </si>
  <si>
    <t>인터넷, 전화, 케이블, 웹하드</t>
    <phoneticPr fontId="1" type="noConversion"/>
  </si>
  <si>
    <t>승강기, 청소, 세콤, 전기안전</t>
    <phoneticPr fontId="1" type="noConversion"/>
  </si>
  <si>
    <t>건강,연금,고용보험</t>
    <phoneticPr fontId="1" type="noConversion"/>
  </si>
  <si>
    <t>관리소품, 비품계정 정리</t>
    <phoneticPr fontId="1" type="noConversion"/>
  </si>
  <si>
    <t>해외원조주일</t>
    <phoneticPr fontId="1" type="noConversion"/>
  </si>
  <si>
    <t>소방안전협회비</t>
    <phoneticPr fontId="1" type="noConversion"/>
  </si>
  <si>
    <t>손님신부, 명절상차림, 제병대금</t>
    <phoneticPr fontId="1" type="noConversion"/>
  </si>
  <si>
    <t>교구장 서임현수막, 예비자 교리서</t>
    <phoneticPr fontId="1" type="noConversion"/>
  </si>
  <si>
    <t>어린이복사단 스키캠프 쌍투스성가대, 지휘자 반주자 수고비 여성구반장 간식비 등</t>
    <phoneticPr fontId="1" type="noConversion"/>
  </si>
  <si>
    <t>중고등부 1월예산</t>
    <phoneticPr fontId="1" type="noConversion"/>
  </si>
  <si>
    <t>사목봉사자 연수</t>
    <phoneticPr fontId="1" type="noConversion"/>
  </si>
  <si>
    <t>상가찬조비중 연령회 400,000 빈첸시오 120,000 적십자회비 50,000</t>
    <phoneticPr fontId="1" type="noConversion"/>
  </si>
  <si>
    <t>사무용품 문구류</t>
    <phoneticPr fontId="1" type="noConversion"/>
  </si>
  <si>
    <t xml:space="preserve">걸레,쓰레기봉투,전등,건전지,기름걸레,,화장지,
</t>
    <phoneticPr fontId="1" type="noConversion"/>
  </si>
  <si>
    <t>자동차세</t>
    <phoneticPr fontId="1" type="noConversion"/>
  </si>
  <si>
    <t xml:space="preserve">    상여수당</t>
    <phoneticPr fontId="1" type="noConversion"/>
  </si>
  <si>
    <t xml:space="preserve">    수당</t>
    <phoneticPr fontId="1" type="noConversion"/>
  </si>
  <si>
    <t>전례</t>
  </si>
  <si>
    <t>장선화 바실리사</t>
  </si>
  <si>
    <t>서정문 베르나르도</t>
  </si>
  <si>
    <r>
      <t xml:space="preserve">황영원 </t>
    </r>
    <r>
      <rPr>
        <sz val="8"/>
        <color rgb="FF000000"/>
        <rFont val="HY강M"/>
        <family val="1"/>
        <charset val="129"/>
      </rPr>
      <t>보니파시오</t>
    </r>
    <phoneticPr fontId="1" type="noConversion"/>
  </si>
  <si>
    <t xml:space="preserve">    성무지원금</t>
  </si>
  <si>
    <t xml:space="preserve">    성무지원비</t>
  </si>
  <si>
    <t xml:space="preserve">    교구및본당행사비</t>
  </si>
  <si>
    <t xml:space="preserve">    보험료</t>
  </si>
  <si>
    <t xml:space="preserve">    학비보조금</t>
  </si>
  <si>
    <t>과목</t>
    <phoneticPr fontId="1" type="noConversion"/>
  </si>
  <si>
    <t>수입</t>
    <phoneticPr fontId="1" type="noConversion"/>
  </si>
  <si>
    <t>지출</t>
    <phoneticPr fontId="1" type="noConversion"/>
  </si>
  <si>
    <t>합계</t>
    <phoneticPr fontId="1" type="noConversion"/>
  </si>
  <si>
    <t>내역</t>
    <phoneticPr fontId="1" type="noConversion"/>
  </si>
  <si>
    <t>수입계</t>
    <phoneticPr fontId="1" type="noConversion"/>
  </si>
  <si>
    <t>비용계</t>
    <phoneticPr fontId="1" type="noConversion"/>
  </si>
  <si>
    <t>기타예금(장학.적공)</t>
    <phoneticPr fontId="1" type="noConversion"/>
  </si>
  <si>
    <t xml:space="preserve">   3월 수지보고</t>
    <phoneticPr fontId="1" type="noConversion"/>
  </si>
  <si>
    <t xml:space="preserve">    직원교육비</t>
  </si>
  <si>
    <t xml:space="preserve">    퇴직급여충당금전입액</t>
  </si>
  <si>
    <t xml:space="preserve">    시설비</t>
  </si>
  <si>
    <t>457건</t>
    <phoneticPr fontId="1" type="noConversion"/>
  </si>
  <si>
    <t>17건</t>
    <phoneticPr fontId="1" type="noConversion"/>
  </si>
  <si>
    <t>연중제8주일~사순제4주일</t>
    <phoneticPr fontId="1" type="noConversion"/>
  </si>
  <si>
    <t>적공2만, 노숙자20만</t>
    <phoneticPr fontId="1" type="noConversion"/>
  </si>
  <si>
    <t>성소개발187만, 장학17만</t>
    <phoneticPr fontId="1" type="noConversion"/>
  </si>
  <si>
    <t>주임,보좌신부</t>
    <phoneticPr fontId="1" type="noConversion"/>
  </si>
  <si>
    <t>부활꽃봉헌3건</t>
    <phoneticPr fontId="1" type="noConversion"/>
  </si>
  <si>
    <t>경상비및 기타예금이자</t>
    <phoneticPr fontId="1" type="noConversion"/>
  </si>
  <si>
    <t>차량사용료</t>
    <phoneticPr fontId="1" type="noConversion"/>
  </si>
  <si>
    <t>커피14.5/예비자선물151만</t>
    <phoneticPr fontId="1" type="noConversion"/>
  </si>
  <si>
    <t>길잡이18.2만/구반장18.5만/글로리아42만/쌍투스15만/제대회8만/
아뉴스32.7만/지휘자반주자220만</t>
    <phoneticPr fontId="1" type="noConversion"/>
  </si>
  <si>
    <t>말씀일기</t>
    <phoneticPr fontId="1" type="noConversion"/>
  </si>
  <si>
    <t>직원연수</t>
    <phoneticPr fontId="1" type="noConversion"/>
  </si>
  <si>
    <t>장학금지금300만, 빈첸시오20만</t>
    <phoneticPr fontId="1" type="noConversion"/>
  </si>
  <si>
    <t>사무장외3</t>
    <phoneticPr fontId="1" type="noConversion"/>
  </si>
  <si>
    <t>사무장외1</t>
    <phoneticPr fontId="1" type="noConversion"/>
  </si>
  <si>
    <t>식복사 퇴직적립금</t>
    <phoneticPr fontId="1" type="noConversion"/>
  </si>
  <si>
    <t>풀</t>
    <phoneticPr fontId="1" type="noConversion"/>
  </si>
  <si>
    <t>성사대장, 주보제본</t>
    <phoneticPr fontId="1" type="noConversion"/>
  </si>
  <si>
    <t>전구,화장지,빗자루,형광램프,쓰레기봉투,기름걸레</t>
    <phoneticPr fontId="1" type="noConversion"/>
  </si>
  <si>
    <t>도시가스270만, 전기187.8만/수도57.8만</t>
    <phoneticPr fontId="1" type="noConversion"/>
  </si>
  <si>
    <t>기름</t>
    <phoneticPr fontId="1" type="noConversion"/>
  </si>
  <si>
    <t>복사기,정수기</t>
    <phoneticPr fontId="1" type="noConversion"/>
  </si>
  <si>
    <t>승강기, 청소, 전기안전관리</t>
    <phoneticPr fontId="1" type="noConversion"/>
  </si>
  <si>
    <t>웹하드, 전화료, 인터넷,케이블</t>
    <phoneticPr fontId="1" type="noConversion"/>
  </si>
  <si>
    <t>환경개선부담금</t>
    <phoneticPr fontId="1" type="noConversion"/>
  </si>
  <si>
    <t>건강,요양,연금,고용보험</t>
    <phoneticPr fontId="1" type="noConversion"/>
  </si>
  <si>
    <t xml:space="preserve">커튼, 수녀원인터넷 작업비 </t>
    <phoneticPr fontId="1" type="noConversion"/>
  </si>
  <si>
    <t>수도꼭지,쓰레받기, 배관부품</t>
    <phoneticPr fontId="1" type="noConversion"/>
  </si>
  <si>
    <t>주교방문50만/제병15.3만/제대회(부활꽃)12만</t>
    <phoneticPr fontId="1" type="noConversion"/>
  </si>
  <si>
    <t>2014년 3월 수지보고</t>
    <phoneticPr fontId="1" type="noConversion"/>
  </si>
  <si>
    <t>전 례</t>
  </si>
  <si>
    <t>특 전</t>
  </si>
  <si>
    <t>새 벽</t>
  </si>
  <si>
    <t>교 중</t>
  </si>
  <si>
    <t>황영원보니파시오</t>
  </si>
  <si>
    <t>○</t>
  </si>
  <si>
    <t>●</t>
  </si>
  <si>
    <t>장선화바실리나</t>
  </si>
  <si>
    <t>차종만율리아노</t>
  </si>
  <si>
    <t>신동운베네딕도</t>
  </si>
  <si>
    <t>서정문베르나르도</t>
  </si>
  <si>
    <t>주님만찬</t>
  </si>
  <si>
    <t>성목요일</t>
  </si>
  <si>
    <t>저녁8시</t>
  </si>
  <si>
    <t>해설-권미광 엘리사벳</t>
  </si>
  <si>
    <t>1독서-안준홍 라파엘/ 2독서-김덕열 베드로</t>
  </si>
  <si>
    <t>주님수난</t>
  </si>
  <si>
    <t>성금요일</t>
  </si>
  <si>
    <t>해설-신동운 베네딕도</t>
  </si>
  <si>
    <t>1독서-홍영숙 안나/ 2독서-이재월 멜라니오</t>
  </si>
  <si>
    <t>○ 김명옥 요안나/ ● 차종만 율리아노/ 󰁥 독서자</t>
  </si>
  <si>
    <t>예수부활</t>
  </si>
  <si>
    <t>대축일</t>
  </si>
  <si>
    <t>성야미사</t>
  </si>
  <si>
    <t>밤9시</t>
  </si>
  <si>
    <t>해설-김정미 엘리나</t>
  </si>
  <si>
    <t>1독서-한성익 스테파노/ 3독서-김명옥 요안나</t>
  </si>
  <si>
    <t>5독서-송미애 막달레나/ 7독서-김연화 데레사</t>
  </si>
  <si>
    <t>서간-서정문 베르나르도</t>
  </si>
  <si>
    <t>강경수토마스A</t>
  </si>
  <si>
    <t>1독서</t>
    <phoneticPr fontId="1" type="noConversion"/>
  </si>
  <si>
    <t>2독서</t>
    <phoneticPr fontId="1" type="noConversion"/>
  </si>
  <si>
    <t>`</t>
    <phoneticPr fontId="1" type="noConversion"/>
  </si>
  <si>
    <t>말씀일기,직원연수</t>
    <phoneticPr fontId="1" type="noConversion"/>
  </si>
  <si>
    <t>퇴직적립금</t>
    <phoneticPr fontId="1" type="noConversion"/>
  </si>
  <si>
    <t>사제성무지원비외</t>
    <phoneticPr fontId="1" type="noConversion"/>
  </si>
  <si>
    <t>457건</t>
    <phoneticPr fontId="1" type="noConversion"/>
  </si>
  <si>
    <t>연중제8주일~사순제4주일</t>
    <phoneticPr fontId="1" type="noConversion"/>
  </si>
  <si>
    <t>17건</t>
    <phoneticPr fontId="1" type="noConversion"/>
  </si>
  <si>
    <t>주임,보좌신부</t>
    <phoneticPr fontId="1" type="noConversion"/>
  </si>
  <si>
    <t>부활꽃봉헌3건</t>
    <phoneticPr fontId="1" type="noConversion"/>
  </si>
  <si>
    <t>경상비이자</t>
    <phoneticPr fontId="1" type="noConversion"/>
  </si>
  <si>
    <t>차량사용료</t>
    <phoneticPr fontId="1" type="noConversion"/>
  </si>
  <si>
    <t>커피14.5/예비자선물151만</t>
    <phoneticPr fontId="1" type="noConversion"/>
  </si>
  <si>
    <t>중고등부35.5만/유초등부26.5만</t>
    <phoneticPr fontId="1" type="noConversion"/>
  </si>
  <si>
    <t>2명</t>
    <phoneticPr fontId="1" type="noConversion"/>
  </si>
  <si>
    <t>교육비</t>
    <phoneticPr fontId="1" type="noConversion"/>
  </si>
  <si>
    <t>급여및상여</t>
    <phoneticPr fontId="1" type="noConversion"/>
  </si>
  <si>
    <t>사무장외3명</t>
    <phoneticPr fontId="1" type="noConversion"/>
  </si>
  <si>
    <t>길잡이18.2만/구반장18.5만/글로리아42만/
쌍투스15만/제대회8만/
아뉴스32.7만/지휘자반주자220만</t>
    <phoneticPr fontId="1" type="noConversion"/>
  </si>
  <si>
    <t>성사대장, 주보제본</t>
    <phoneticPr fontId="1" type="noConversion"/>
  </si>
  <si>
    <t>전구,화장지,빗자루,형광램프,쓰레기봉투,기름걸레</t>
    <phoneticPr fontId="1" type="noConversion"/>
  </si>
  <si>
    <t>도시가스270만, 전기187.8만/수도57.8만</t>
    <phoneticPr fontId="1" type="noConversion"/>
  </si>
  <si>
    <t>식복사 퇴직적립금</t>
    <phoneticPr fontId="1" type="noConversion"/>
  </si>
  <si>
    <t>기름</t>
    <phoneticPr fontId="1" type="noConversion"/>
  </si>
  <si>
    <t>환경개선부담금</t>
    <phoneticPr fontId="1" type="noConversion"/>
  </si>
  <si>
    <t>건강,요양,연금,고용보험</t>
    <phoneticPr fontId="1" type="noConversion"/>
  </si>
  <si>
    <t xml:space="preserve">커튼, 수녀원인터넷 작업비 </t>
    <phoneticPr fontId="1" type="noConversion"/>
  </si>
  <si>
    <t>수도꼭지,쓰레받기, 배관부품</t>
    <phoneticPr fontId="1" type="noConversion"/>
  </si>
  <si>
    <t>교구납부금</t>
    <phoneticPr fontId="1" type="noConversion"/>
  </si>
  <si>
    <t>293,717,000만(전년42,027,000포함)</t>
    <phoneticPr fontId="1" type="noConversion"/>
  </si>
  <si>
    <t>평화방송,
통일기금</t>
    <phoneticPr fontId="1" type="noConversion"/>
  </si>
  <si>
    <t>평화방송1,644만/통일기금3,000만 남음</t>
    <phoneticPr fontId="1" type="noConversion"/>
  </si>
  <si>
    <t>웹하드, 전화료, 인터넷,케이블</t>
    <phoneticPr fontId="1" type="noConversion"/>
  </si>
  <si>
    <t>사무용품비</t>
    <phoneticPr fontId="1" type="noConversion"/>
  </si>
  <si>
    <t>도서인쇄비</t>
    <phoneticPr fontId="1" type="noConversion"/>
  </si>
  <si>
    <t>소모품비</t>
    <phoneticPr fontId="1" type="noConversion"/>
  </si>
  <si>
    <t>수도광열비</t>
    <phoneticPr fontId="1" type="noConversion"/>
  </si>
  <si>
    <t>차량비</t>
    <phoneticPr fontId="1" type="noConversion"/>
  </si>
  <si>
    <t>통신비</t>
    <phoneticPr fontId="1" type="noConversion"/>
  </si>
  <si>
    <t>세금과공과</t>
    <phoneticPr fontId="1" type="noConversion"/>
  </si>
  <si>
    <t>복리후생비</t>
    <phoneticPr fontId="1" type="noConversion"/>
  </si>
  <si>
    <t>시설비</t>
    <phoneticPr fontId="1" type="noConversion"/>
  </si>
  <si>
    <t>잡지출</t>
    <phoneticPr fontId="1" type="noConversion"/>
  </si>
  <si>
    <t xml:space="preserve"> 단체보조비</t>
    <phoneticPr fontId="1" type="noConversion"/>
  </si>
  <si>
    <t>교무금</t>
    <phoneticPr fontId="1" type="noConversion"/>
  </si>
  <si>
    <t>주일헌금</t>
    <phoneticPr fontId="1" type="noConversion"/>
  </si>
  <si>
    <t>감사헌금</t>
    <phoneticPr fontId="1" type="noConversion"/>
  </si>
  <si>
    <t>성무지원금</t>
    <phoneticPr fontId="1" type="noConversion"/>
  </si>
  <si>
    <t>기타기부금</t>
    <phoneticPr fontId="1" type="noConversion"/>
  </si>
  <si>
    <t>이자수입</t>
    <phoneticPr fontId="1" type="noConversion"/>
  </si>
  <si>
    <t>기타수입</t>
    <phoneticPr fontId="1" type="noConversion"/>
  </si>
  <si>
    <t>수녀성무지원비외</t>
    <phoneticPr fontId="1" type="noConversion"/>
  </si>
  <si>
    <t>조규만주교50만/제병15.3만/제대회(부활꽃)12만</t>
    <phoneticPr fontId="1" type="noConversion"/>
  </si>
  <si>
    <r>
      <t>임차료</t>
    </r>
    <r>
      <rPr>
        <sz val="8"/>
        <rFont val="맑은 고딕"/>
        <family val="3"/>
        <charset val="129"/>
      </rPr>
      <t>·</t>
    </r>
    <r>
      <rPr>
        <sz val="8"/>
        <rFont val="HY강M"/>
        <family val="1"/>
        <charset val="129"/>
      </rPr>
      <t>용역비</t>
    </r>
    <phoneticPr fontId="1" type="noConversion"/>
  </si>
  <si>
    <t>복사기, 정수기, 승강기, 청소, 전기안전관리</t>
    <phoneticPr fontId="1" type="noConversion"/>
  </si>
  <si>
    <t>문구</t>
    <phoneticPr fontId="1" type="noConversion"/>
  </si>
  <si>
    <t>성</t>
    <phoneticPr fontId="1" type="noConversion"/>
  </si>
  <si>
    <t>삼</t>
    <phoneticPr fontId="1" type="noConversion"/>
  </si>
  <si>
    <t>일</t>
    <phoneticPr fontId="1" type="noConversion"/>
  </si>
  <si>
    <t>신학생,
장학기금</t>
    <phoneticPr fontId="3" type="noConversion"/>
  </si>
  <si>
    <t xml:space="preserve">                ◈4월 전례봉사 배정표 ◈   </t>
    <phoneticPr fontId="3" type="noConversion"/>
  </si>
  <si>
    <t xml:space="preserve">                    ◈3월 전입◈   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</si>
</sst>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#,##0_);[Red]\(#,##0\)"/>
    <numFmt numFmtId="178" formatCode="mm&quot;월&quot;\ dd&quot;일&quot;"/>
  </numFmts>
  <fonts count="4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8"/>
      <name val="돋움"/>
      <family val="3"/>
      <charset val="129"/>
    </font>
    <font>
      <sz val="8"/>
      <name val="Arial"/>
      <family val="2"/>
    </font>
    <font>
      <b/>
      <sz val="8"/>
      <name val="돋움"/>
      <family val="3"/>
      <charset val="129"/>
    </font>
    <font>
      <b/>
      <sz val="11"/>
      <name val="바탕"/>
      <family val="1"/>
      <charset val="129"/>
    </font>
    <font>
      <b/>
      <sz val="10"/>
      <name val="바탕"/>
      <family val="1"/>
      <charset val="129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돋움"/>
      <family val="3"/>
      <charset val="129"/>
    </font>
    <font>
      <sz val="9"/>
      <name val="Arial"/>
      <family val="2"/>
    </font>
    <font>
      <b/>
      <sz val="8"/>
      <name val="HY강M"/>
      <family val="1"/>
      <charset val="129"/>
    </font>
    <font>
      <b/>
      <sz val="9"/>
      <name val="HY강M"/>
      <family val="1"/>
      <charset val="129"/>
    </font>
    <font>
      <sz val="8"/>
      <name val="HY강M"/>
      <family val="1"/>
      <charset val="129"/>
    </font>
    <font>
      <sz val="10"/>
      <name val="HY강M"/>
      <family val="1"/>
      <charset val="129"/>
    </font>
    <font>
      <sz val="9"/>
      <name val="HY강M"/>
      <family val="1"/>
      <charset val="129"/>
    </font>
    <font>
      <sz val="6"/>
      <name val="HY강M"/>
      <family val="1"/>
      <charset val="129"/>
    </font>
    <font>
      <sz val="7"/>
      <name val="HY강M"/>
      <family val="1"/>
      <charset val="129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theme="1"/>
      <name val="HY강M"/>
      <family val="1"/>
      <charset val="129"/>
    </font>
    <font>
      <sz val="8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7"/>
      <color theme="1"/>
      <name val="돋움"/>
      <family val="3"/>
      <charset val="129"/>
    </font>
    <font>
      <sz val="8"/>
      <color theme="1"/>
      <name val="HY강M"/>
      <family val="1"/>
      <charset val="129"/>
    </font>
    <font>
      <sz val="7"/>
      <color theme="1"/>
      <name val="HY강M"/>
      <family val="1"/>
      <charset val="129"/>
    </font>
    <font>
      <sz val="6"/>
      <color theme="1"/>
      <name val="HY강M"/>
      <family val="1"/>
      <charset val="129"/>
    </font>
    <font>
      <sz val="8"/>
      <color rgb="FF000000"/>
      <name val="HY강M"/>
      <family val="1"/>
      <charset val="129"/>
    </font>
    <font>
      <b/>
      <sz val="14"/>
      <color theme="1"/>
      <name val="HY강M"/>
      <family val="1"/>
      <charset val="129"/>
    </font>
    <font>
      <sz val="9"/>
      <color rgb="FF000000"/>
      <name val="HY강M"/>
      <family val="1"/>
      <charset val="129"/>
    </font>
    <font>
      <sz val="11"/>
      <color theme="1"/>
      <name val="HY강M"/>
      <family val="1"/>
      <charset val="129"/>
    </font>
    <font>
      <b/>
      <sz val="8"/>
      <color theme="1"/>
      <name val="HY강M"/>
      <family val="1"/>
      <charset val="129"/>
    </font>
    <font>
      <sz val="8"/>
      <color indexed="11"/>
      <name val="Arial"/>
      <family val="2"/>
    </font>
    <font>
      <sz val="8"/>
      <color indexed="14"/>
      <name val="Arial"/>
      <family val="2"/>
    </font>
    <font>
      <sz val="10"/>
      <color rgb="FF000000"/>
      <name val="HY강M"/>
      <family val="1"/>
      <charset val="129"/>
    </font>
    <font>
      <b/>
      <sz val="10"/>
      <color rgb="FF000000"/>
      <name val="HY강M"/>
      <family val="1"/>
      <charset val="129"/>
    </font>
    <font>
      <b/>
      <u/>
      <sz val="10"/>
      <color rgb="FF000000"/>
      <name val="HY강M"/>
      <family val="1"/>
      <charset val="129"/>
    </font>
    <font>
      <sz val="10"/>
      <color theme="1"/>
      <name val="HY강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3" fillId="0" borderId="0" xfId="0" applyFont="1" applyAlignment="1"/>
    <xf numFmtId="0" fontId="19" fillId="0" borderId="1" xfId="0" applyFont="1" applyBorder="1" applyAlignment="1">
      <alignment vertical="center"/>
    </xf>
    <xf numFmtId="3" fontId="19" fillId="0" borderId="1" xfId="0" applyNumberFormat="1" applyFont="1" applyBorder="1" applyAlignment="1">
      <alignment vertical="center"/>
    </xf>
    <xf numFmtId="3" fontId="1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176" fontId="11" fillId="0" borderId="1" xfId="0" applyNumberFormat="1" applyFont="1" applyFill="1" applyBorder="1" applyAlignment="1" applyProtection="1">
      <alignment vertical="center"/>
    </xf>
    <xf numFmtId="0" fontId="20" fillId="0" borderId="0" xfId="0" applyFont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3" fontId="14" fillId="0" borderId="5" xfId="0" applyNumberFormat="1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3" fontId="21" fillId="0" borderId="7" xfId="0" applyNumberFormat="1" applyFont="1" applyBorder="1" applyAlignment="1">
      <alignment vertical="center"/>
    </xf>
    <xf numFmtId="0" fontId="21" fillId="0" borderId="7" xfId="0" applyFont="1" applyBorder="1" applyAlignment="1">
      <alignment vertical="center"/>
    </xf>
    <xf numFmtId="3" fontId="21" fillId="0" borderId="1" xfId="0" applyNumberFormat="1" applyFont="1" applyBorder="1" applyAlignment="1">
      <alignment vertical="center"/>
    </xf>
    <xf numFmtId="3" fontId="21" fillId="0" borderId="1" xfId="0" applyNumberFormat="1" applyFont="1" applyBorder="1" applyAlignment="1">
      <alignment horizontal="right" vertical="center"/>
    </xf>
    <xf numFmtId="0" fontId="17" fillId="0" borderId="8" xfId="0" applyFont="1" applyFill="1" applyBorder="1" applyAlignment="1">
      <alignment vertical="center" wrapText="1"/>
    </xf>
    <xf numFmtId="0" fontId="12" fillId="0" borderId="9" xfId="0" applyFont="1" applyFill="1" applyBorder="1" applyAlignment="1" applyProtection="1">
      <alignment horizontal="center" vertical="center"/>
    </xf>
    <xf numFmtId="177" fontId="18" fillId="0" borderId="10" xfId="0" applyNumberFormat="1" applyFont="1" applyFill="1" applyBorder="1" applyAlignment="1">
      <alignment horizontal="center" vertical="center"/>
    </xf>
    <xf numFmtId="3" fontId="18" fillId="0" borderId="11" xfId="0" applyNumberFormat="1" applyFont="1" applyFill="1" applyBorder="1" applyAlignment="1">
      <alignment horizontal="left" vertical="center"/>
    </xf>
    <xf numFmtId="177" fontId="14" fillId="0" borderId="1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77" fontId="19" fillId="0" borderId="1" xfId="0" applyNumberFormat="1" applyFont="1" applyBorder="1" applyAlignment="1">
      <alignment vertical="center"/>
    </xf>
    <xf numFmtId="177" fontId="22" fillId="0" borderId="1" xfId="0" applyNumberFormat="1" applyFont="1" applyBorder="1" applyAlignment="1">
      <alignment vertical="center"/>
    </xf>
    <xf numFmtId="177" fontId="19" fillId="0" borderId="1" xfId="0" applyNumberFormat="1" applyFont="1" applyBorder="1" applyAlignment="1">
      <alignment vertical="center"/>
    </xf>
    <xf numFmtId="0" fontId="19" fillId="0" borderId="0" xfId="0" applyFont="1">
      <alignment vertical="center"/>
    </xf>
    <xf numFmtId="177" fontId="22" fillId="0" borderId="1" xfId="0" applyNumberFormat="1" applyFont="1" applyBorder="1" applyAlignment="1">
      <alignment vertical="center"/>
    </xf>
    <xf numFmtId="177" fontId="4" fillId="0" borderId="1" xfId="0" applyNumberFormat="1" applyFont="1" applyFill="1" applyBorder="1" applyAlignment="1" applyProtection="1">
      <alignment horizontal="right" vertical="center"/>
    </xf>
    <xf numFmtId="177" fontId="3" fillId="0" borderId="1" xfId="0" applyNumberFormat="1" applyFont="1" applyFill="1" applyBorder="1" applyAlignment="1" applyProtection="1">
      <alignment horizontal="right" vertical="center"/>
    </xf>
    <xf numFmtId="177" fontId="23" fillId="0" borderId="1" xfId="0" applyNumberFormat="1" applyFont="1" applyFill="1" applyBorder="1" applyAlignment="1" applyProtection="1">
      <alignment horizontal="left" vertical="center"/>
    </xf>
    <xf numFmtId="0" fontId="5" fillId="3" borderId="1" xfId="0" applyFont="1" applyFill="1" applyBorder="1" applyAlignment="1" applyProtection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3" fontId="19" fillId="0" borderId="1" xfId="0" applyNumberFormat="1" applyFont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176" fontId="24" fillId="4" borderId="1" xfId="0" applyNumberFormat="1" applyFont="1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19" fillId="4" borderId="1" xfId="0" applyFont="1" applyFill="1" applyBorder="1" applyAlignment="1">
      <alignment vertical="center"/>
    </xf>
    <xf numFmtId="176" fontId="25" fillId="0" borderId="0" xfId="0" applyNumberFormat="1" applyFont="1" applyAlignment="1">
      <alignment horizontal="center" vertical="center"/>
    </xf>
    <xf numFmtId="0" fontId="21" fillId="0" borderId="0" xfId="0" applyFont="1">
      <alignment vertical="center"/>
    </xf>
    <xf numFmtId="176" fontId="25" fillId="0" borderId="0" xfId="0" applyNumberFormat="1" applyFont="1">
      <alignment vertical="center"/>
    </xf>
    <xf numFmtId="0" fontId="12" fillId="0" borderId="2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right" vertical="center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justify" vertical="center" wrapText="1"/>
    </xf>
    <xf numFmtId="0" fontId="31" fillId="0" borderId="21" xfId="0" applyFont="1" applyBorder="1" applyAlignment="1">
      <alignment horizontal="justify" vertical="center" wrapText="1"/>
    </xf>
    <xf numFmtId="0" fontId="31" fillId="0" borderId="27" xfId="0" applyFont="1" applyBorder="1" applyAlignment="1">
      <alignment horizontal="justify" vertical="center" wrapText="1"/>
    </xf>
    <xf numFmtId="0" fontId="31" fillId="0" borderId="29" xfId="0" applyFont="1" applyBorder="1" applyAlignment="1">
      <alignment horizontal="justify" vertical="center" wrapText="1"/>
    </xf>
    <xf numFmtId="0" fontId="31" fillId="0" borderId="31" xfId="0" applyFont="1" applyBorder="1" applyAlignment="1">
      <alignment horizontal="justify" vertical="center" wrapText="1"/>
    </xf>
    <xf numFmtId="0" fontId="31" fillId="0" borderId="32" xfId="0" applyFont="1" applyBorder="1" applyAlignment="1">
      <alignment horizontal="justify" vertical="center" wrapText="1"/>
    </xf>
    <xf numFmtId="177" fontId="26" fillId="0" borderId="1" xfId="0" applyNumberFormat="1" applyFont="1" applyBorder="1" applyAlignment="1">
      <alignment vertical="center"/>
    </xf>
    <xf numFmtId="177" fontId="14" fillId="0" borderId="1" xfId="0" applyNumberFormat="1" applyFont="1" applyFill="1" applyBorder="1" applyAlignment="1" applyProtection="1">
      <alignment horizontal="left"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16" fillId="0" borderId="6" xfId="0" applyNumberFormat="1" applyFont="1" applyFill="1" applyBorder="1" applyAlignment="1" applyProtection="1">
      <alignment horizontal="center" vertical="center"/>
    </xf>
    <xf numFmtId="176" fontId="21" fillId="2" borderId="14" xfId="0" applyNumberFormat="1" applyFont="1" applyFill="1" applyBorder="1" applyAlignment="1" applyProtection="1">
      <alignment horizontal="center" vertical="center"/>
    </xf>
    <xf numFmtId="176" fontId="16" fillId="2" borderId="15" xfId="0" applyNumberFormat="1" applyFont="1" applyFill="1" applyBorder="1" applyAlignment="1" applyProtection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177" fontId="26" fillId="0" borderId="1" xfId="0" applyNumberFormat="1" applyFont="1" applyBorder="1" applyAlignment="1">
      <alignment horizontal="left" vertical="center"/>
    </xf>
    <xf numFmtId="177" fontId="28" fillId="0" borderId="1" xfId="0" applyNumberFormat="1" applyFont="1" applyBorder="1" applyAlignment="1">
      <alignment horizontal="left" vertical="center" wrapText="1"/>
    </xf>
    <xf numFmtId="177" fontId="26" fillId="0" borderId="13" xfId="0" applyNumberFormat="1" applyFont="1" applyBorder="1" applyAlignment="1">
      <alignment horizontal="left" vertical="center"/>
    </xf>
    <xf numFmtId="0" fontId="31" fillId="0" borderId="26" xfId="0" applyFont="1" applyBorder="1" applyAlignment="1">
      <alignment horizontal="justify" vertical="center" wrapText="1"/>
    </xf>
    <xf numFmtId="0" fontId="21" fillId="0" borderId="28" xfId="0" applyFont="1" applyBorder="1" applyAlignment="1">
      <alignment vertical="center" wrapText="1"/>
    </xf>
    <xf numFmtId="0" fontId="21" fillId="0" borderId="30" xfId="0" applyFont="1" applyBorder="1" applyAlignment="1">
      <alignment vertical="center" wrapText="1"/>
    </xf>
    <xf numFmtId="177" fontId="26" fillId="0" borderId="1" xfId="0" applyNumberFormat="1" applyFont="1" applyBorder="1" applyAlignment="1">
      <alignment horizontal="left" vertical="center" wrapText="1"/>
    </xf>
    <xf numFmtId="177" fontId="27" fillId="0" borderId="13" xfId="0" applyNumberFormat="1" applyFont="1" applyBorder="1" applyAlignment="1">
      <alignment horizontal="left" vertical="center"/>
    </xf>
    <xf numFmtId="177" fontId="26" fillId="0" borderId="1" xfId="0" applyNumberFormat="1" applyFont="1" applyBorder="1" applyAlignment="1">
      <alignment horizontal="center" vertical="center"/>
    </xf>
    <xf numFmtId="176" fontId="14" fillId="0" borderId="1" xfId="0" applyNumberFormat="1" applyFont="1" applyFill="1" applyBorder="1" applyAlignment="1" applyProtection="1">
      <alignment horizontal="left" vertical="top"/>
    </xf>
    <xf numFmtId="176" fontId="14" fillId="0" borderId="1" xfId="0" applyNumberFormat="1" applyFont="1" applyFill="1" applyBorder="1" applyAlignment="1" applyProtection="1">
      <alignment horizontal="right" vertical="top"/>
    </xf>
    <xf numFmtId="177" fontId="14" fillId="6" borderId="1" xfId="0" applyNumberFormat="1" applyFont="1" applyFill="1" applyBorder="1" applyAlignment="1">
      <alignment vertical="center"/>
    </xf>
    <xf numFmtId="177" fontId="14" fillId="6" borderId="1" xfId="0" applyNumberFormat="1" applyFont="1" applyFill="1" applyBorder="1" applyAlignment="1" applyProtection="1">
      <alignment horizontal="right" vertical="center"/>
    </xf>
    <xf numFmtId="177" fontId="26" fillId="3" borderId="1" xfId="0" applyNumberFormat="1" applyFont="1" applyFill="1" applyBorder="1" applyAlignment="1">
      <alignment horizontal="center" vertical="center"/>
    </xf>
    <xf numFmtId="178" fontId="31" fillId="0" borderId="28" xfId="0" applyNumberFormat="1" applyFont="1" applyBorder="1" applyAlignment="1">
      <alignment horizontal="justify" vertical="center" wrapText="1"/>
    </xf>
    <xf numFmtId="177" fontId="26" fillId="0" borderId="13" xfId="0" applyNumberFormat="1" applyFont="1" applyBorder="1" applyAlignment="1">
      <alignment horizontal="left" vertical="center" wrapText="1"/>
    </xf>
    <xf numFmtId="177" fontId="26" fillId="0" borderId="13" xfId="0" applyNumberFormat="1" applyFont="1" applyBorder="1" applyAlignment="1">
      <alignment vertical="center"/>
    </xf>
    <xf numFmtId="176" fontId="14" fillId="0" borderId="7" xfId="0" applyNumberFormat="1" applyFont="1" applyFill="1" applyBorder="1" applyAlignment="1" applyProtection="1">
      <alignment horizontal="right" vertical="center"/>
    </xf>
    <xf numFmtId="176" fontId="14" fillId="0" borderId="38" xfId="0" applyNumberFormat="1" applyFont="1" applyFill="1" applyBorder="1" applyAlignment="1" applyProtection="1">
      <alignment horizontal="center" vertical="center"/>
    </xf>
    <xf numFmtId="177" fontId="27" fillId="0" borderId="13" xfId="0" applyNumberFormat="1" applyFont="1" applyBorder="1" applyAlignment="1">
      <alignment horizontal="left" vertical="center" wrapText="1"/>
    </xf>
    <xf numFmtId="177" fontId="14" fillId="3" borderId="1" xfId="0" applyNumberFormat="1" applyFont="1" applyFill="1" applyBorder="1" applyAlignment="1" applyProtection="1">
      <alignment horizontal="right" vertical="center"/>
    </xf>
    <xf numFmtId="177" fontId="26" fillId="3" borderId="6" xfId="0" applyNumberFormat="1" applyFont="1" applyFill="1" applyBorder="1" applyAlignment="1">
      <alignment horizontal="center" vertical="center"/>
    </xf>
    <xf numFmtId="177" fontId="14" fillId="6" borderId="6" xfId="0" applyNumberFormat="1" applyFont="1" applyFill="1" applyBorder="1" applyAlignment="1" applyProtection="1">
      <alignment horizontal="center" vertical="center"/>
    </xf>
    <xf numFmtId="177" fontId="12" fillId="3" borderId="6" xfId="0" applyNumberFormat="1" applyFont="1" applyFill="1" applyBorder="1" applyAlignment="1" applyProtection="1">
      <alignment horizontal="left" vertical="center"/>
    </xf>
    <xf numFmtId="177" fontId="14" fillId="0" borderId="13" xfId="0" applyNumberFormat="1" applyFont="1" applyBorder="1" applyAlignment="1">
      <alignment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2" fillId="3" borderId="9" xfId="0" applyNumberFormat="1" applyFont="1" applyFill="1" applyBorder="1" applyAlignment="1" applyProtection="1">
      <alignment horizontal="left" vertical="center"/>
    </xf>
    <xf numFmtId="177" fontId="33" fillId="0" borderId="10" xfId="0" applyNumberFormat="1" applyFont="1" applyBorder="1" applyAlignment="1">
      <alignment vertical="center"/>
    </xf>
    <xf numFmtId="177" fontId="26" fillId="0" borderId="10" xfId="0" applyNumberFormat="1" applyFont="1" applyBorder="1" applyAlignment="1">
      <alignment vertical="center"/>
    </xf>
    <xf numFmtId="177" fontId="26" fillId="0" borderId="12" xfId="0" applyNumberFormat="1" applyFont="1" applyBorder="1" applyAlignment="1">
      <alignment vertical="center"/>
    </xf>
    <xf numFmtId="177" fontId="26" fillId="0" borderId="7" xfId="0" applyNumberFormat="1" applyFont="1" applyBorder="1" applyAlignment="1">
      <alignment horizontal="center" vertical="center"/>
    </xf>
    <xf numFmtId="0" fontId="32" fillId="0" borderId="35" xfId="0" applyFont="1" applyBorder="1" applyAlignment="1">
      <alignment horizontal="left" vertical="center"/>
    </xf>
    <xf numFmtId="176" fontId="16" fillId="5" borderId="14" xfId="0" applyNumberFormat="1" applyFont="1" applyFill="1" applyBorder="1" applyAlignment="1" applyProtection="1">
      <alignment horizontal="center" vertical="center"/>
    </xf>
    <xf numFmtId="0" fontId="27" fillId="0" borderId="43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right" vertical="center"/>
    </xf>
    <xf numFmtId="0" fontId="27" fillId="0" borderId="45" xfId="0" applyFont="1" applyBorder="1" applyAlignment="1">
      <alignment horizontal="left" vertical="center"/>
    </xf>
    <xf numFmtId="176" fontId="0" fillId="0" borderId="0" xfId="0" applyNumberFormat="1">
      <alignment vertical="center"/>
    </xf>
    <xf numFmtId="0" fontId="17" fillId="0" borderId="8" xfId="0" applyFont="1" applyFill="1" applyBorder="1" applyAlignment="1">
      <alignment horizontal="left" vertical="center" wrapText="1"/>
    </xf>
    <xf numFmtId="177" fontId="27" fillId="0" borderId="8" xfId="0" applyNumberFormat="1" applyFont="1" applyBorder="1" applyAlignment="1">
      <alignment horizontal="left" vertical="center" wrapText="1"/>
    </xf>
    <xf numFmtId="177" fontId="27" fillId="0" borderId="8" xfId="0" applyNumberFormat="1" applyFont="1" applyBorder="1" applyAlignment="1">
      <alignment horizontal="left"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7" fontId="15" fillId="3" borderId="1" xfId="0" applyNumberFormat="1" applyFont="1" applyFill="1" applyBorder="1" applyAlignment="1" applyProtection="1">
      <alignment horizontal="right" vertical="center"/>
    </xf>
    <xf numFmtId="177" fontId="15" fillId="6" borderId="1" xfId="0" applyNumberFormat="1" applyFont="1" applyFill="1" applyBorder="1" applyAlignment="1" applyProtection="1">
      <alignment horizontal="right" vertical="center"/>
    </xf>
    <xf numFmtId="177" fontId="26" fillId="0" borderId="38" xfId="0" applyNumberFormat="1" applyFont="1" applyBorder="1" applyAlignment="1">
      <alignment horizontal="center" vertical="center"/>
    </xf>
    <xf numFmtId="177" fontId="26" fillId="0" borderId="39" xfId="0" applyNumberFormat="1" applyFont="1" applyBorder="1" applyAlignment="1">
      <alignment horizontal="center" vertical="center"/>
    </xf>
    <xf numFmtId="0" fontId="32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176" fontId="11" fillId="0" borderId="6" xfId="0" applyNumberFormat="1" applyFont="1" applyFill="1" applyBorder="1" applyAlignment="1" applyProtection="1">
      <alignment horizontal="left" vertical="center"/>
    </xf>
    <xf numFmtId="176" fontId="11" fillId="0" borderId="1" xfId="0" applyNumberFormat="1" applyFont="1" applyFill="1" applyBorder="1" applyAlignment="1" applyProtection="1">
      <alignment horizontal="right" vertical="center"/>
    </xf>
    <xf numFmtId="0" fontId="0" fillId="0" borderId="1" xfId="0" applyBorder="1" applyAlignment="1">
      <alignment vertical="center"/>
    </xf>
    <xf numFmtId="0" fontId="22" fillId="0" borderId="0" xfId="0" applyFont="1">
      <alignment vertical="center"/>
    </xf>
    <xf numFmtId="176" fontId="34" fillId="2" borderId="50" xfId="0" applyNumberFormat="1" applyFont="1" applyFill="1" applyBorder="1" applyAlignment="1" applyProtection="1">
      <alignment horizontal="center" vertical="center"/>
    </xf>
    <xf numFmtId="176" fontId="35" fillId="0" borderId="33" xfId="0" applyNumberFormat="1" applyFont="1" applyFill="1" applyBorder="1" applyAlignment="1" applyProtection="1">
      <alignment horizontal="right" vertical="top"/>
    </xf>
    <xf numFmtId="176" fontId="35" fillId="0" borderId="33" xfId="0" applyNumberFormat="1" applyFont="1" applyFill="1" applyBorder="1" applyAlignment="1" applyProtection="1">
      <alignment horizontal="left" vertical="top"/>
    </xf>
    <xf numFmtId="176" fontId="4" fillId="0" borderId="33" xfId="0" applyNumberFormat="1" applyFont="1" applyFill="1" applyBorder="1" applyAlignment="1" applyProtection="1">
      <alignment horizontal="right" vertical="top"/>
    </xf>
    <xf numFmtId="176" fontId="4" fillId="0" borderId="33" xfId="0" applyNumberFormat="1" applyFont="1" applyFill="1" applyBorder="1" applyAlignment="1" applyProtection="1">
      <alignment horizontal="left" vertical="top"/>
    </xf>
    <xf numFmtId="176" fontId="14" fillId="0" borderId="6" xfId="0" applyNumberFormat="1" applyFont="1" applyFill="1" applyBorder="1" applyAlignment="1" applyProtection="1">
      <alignment horizontal="center" vertical="center"/>
    </xf>
    <xf numFmtId="0" fontId="37" fillId="0" borderId="20" xfId="0" applyFont="1" applyBorder="1" applyAlignment="1">
      <alignment horizontal="center" vertical="center" wrapText="1"/>
    </xf>
    <xf numFmtId="0" fontId="38" fillId="0" borderId="21" xfId="0" applyFont="1" applyBorder="1" applyAlignment="1">
      <alignment horizontal="center" vertical="center" wrapText="1"/>
    </xf>
    <xf numFmtId="0" fontId="38" fillId="0" borderId="22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176" fontId="16" fillId="0" borderId="6" xfId="0" applyNumberFormat="1" applyFont="1" applyFill="1" applyBorder="1" applyAlignment="1" applyProtection="1">
      <alignment horizontal="left" vertical="center"/>
    </xf>
    <xf numFmtId="0" fontId="27" fillId="0" borderId="39" xfId="0" applyFont="1" applyBorder="1">
      <alignment vertical="center"/>
    </xf>
    <xf numFmtId="0" fontId="27" fillId="0" borderId="13" xfId="0" applyFont="1" applyBorder="1">
      <alignment vertical="center"/>
    </xf>
    <xf numFmtId="176" fontId="18" fillId="0" borderId="6" xfId="0" applyNumberFormat="1" applyFont="1" applyFill="1" applyBorder="1" applyAlignment="1" applyProtection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 wrapText="1"/>
    </xf>
    <xf numFmtId="0" fontId="36" fillId="0" borderId="25" xfId="0" applyFont="1" applyBorder="1" applyAlignment="1">
      <alignment horizontal="center" vertical="center" wrapText="1"/>
    </xf>
    <xf numFmtId="178" fontId="36" fillId="0" borderId="26" xfId="0" applyNumberFormat="1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8" xfId="0" applyFont="1" applyBorder="1" applyAlignment="1">
      <alignment horizontal="center" vertical="center" wrapText="1"/>
    </xf>
    <xf numFmtId="0" fontId="36" fillId="0" borderId="29" xfId="0" applyFont="1" applyBorder="1" applyAlignment="1">
      <alignment horizontal="center" vertical="center" wrapText="1"/>
    </xf>
    <xf numFmtId="0" fontId="39" fillId="0" borderId="55" xfId="0" applyFont="1" applyBorder="1" applyAlignment="1">
      <alignment horizontal="center" vertical="center" wrapText="1"/>
    </xf>
    <xf numFmtId="0" fontId="36" fillId="0" borderId="56" xfId="0" applyFont="1" applyBorder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39" fillId="0" borderId="30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/>
    </xf>
    <xf numFmtId="0" fontId="30" fillId="0" borderId="36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177" fontId="6" fillId="0" borderId="0" xfId="0" applyNumberFormat="1" applyFont="1" applyFill="1" applyBorder="1" applyAlignment="1" applyProtection="1">
      <alignment horizontal="left" vertical="center"/>
    </xf>
    <xf numFmtId="177" fontId="7" fillId="0" borderId="0" xfId="0" applyNumberFormat="1" applyFont="1" applyFill="1" applyBorder="1" applyAlignment="1" applyProtection="1">
      <alignment horizontal="left" vertical="center"/>
    </xf>
    <xf numFmtId="177" fontId="6" fillId="0" borderId="0" xfId="0" applyNumberFormat="1" applyFont="1" applyFill="1" applyBorder="1" applyAlignment="1">
      <alignment vertical="center"/>
    </xf>
    <xf numFmtId="176" fontId="14" fillId="0" borderId="6" xfId="0" applyNumberFormat="1" applyFont="1" applyFill="1" applyBorder="1" applyAlignment="1" applyProtection="1">
      <alignment horizontal="center" vertical="center"/>
    </xf>
    <xf numFmtId="176" fontId="14" fillId="0" borderId="9" xfId="0" applyNumberFormat="1" applyFont="1" applyFill="1" applyBorder="1" applyAlignment="1" applyProtection="1">
      <alignment horizontal="center" vertical="center"/>
    </xf>
    <xf numFmtId="176" fontId="14" fillId="0" borderId="44" xfId="0" applyNumberFormat="1" applyFont="1" applyFill="1" applyBorder="1" applyAlignment="1" applyProtection="1">
      <alignment horizontal="right" vertical="center"/>
    </xf>
    <xf numFmtId="176" fontId="14" fillId="0" borderId="54" xfId="0" applyNumberFormat="1" applyFont="1" applyFill="1" applyBorder="1" applyAlignment="1" applyProtection="1">
      <alignment horizontal="right" vertical="center"/>
    </xf>
    <xf numFmtId="177" fontId="27" fillId="0" borderId="8" xfId="0" applyNumberFormat="1" applyFont="1" applyBorder="1" applyAlignment="1">
      <alignment horizontal="center" vertical="center" wrapText="1"/>
    </xf>
    <xf numFmtId="177" fontId="27" fillId="0" borderId="11" xfId="0" applyNumberFormat="1" applyFont="1" applyBorder="1" applyAlignment="1">
      <alignment horizontal="center" vertical="center" wrapText="1"/>
    </xf>
    <xf numFmtId="176" fontId="16" fillId="0" borderId="15" xfId="0" applyNumberFormat="1" applyFont="1" applyFill="1" applyBorder="1" applyAlignment="1" applyProtection="1">
      <alignment horizontal="center" vertical="center"/>
    </xf>
    <xf numFmtId="176" fontId="16" fillId="0" borderId="16" xfId="0" applyNumberFormat="1" applyFont="1" applyFill="1" applyBorder="1" applyAlignment="1" applyProtection="1">
      <alignment horizontal="center" vertical="center"/>
    </xf>
    <xf numFmtId="176" fontId="16" fillId="0" borderId="34" xfId="0" applyNumberFormat="1" applyFont="1" applyFill="1" applyBorder="1" applyAlignment="1" applyProtection="1">
      <alignment horizontal="center" vertical="center"/>
    </xf>
    <xf numFmtId="176" fontId="34" fillId="2" borderId="46" xfId="0" applyNumberFormat="1" applyFont="1" applyFill="1" applyBorder="1" applyAlignment="1" applyProtection="1">
      <alignment horizontal="center" vertical="center"/>
    </xf>
    <xf numFmtId="176" fontId="34" fillId="2" borderId="47" xfId="0" applyNumberFormat="1" applyFont="1" applyFill="1" applyBorder="1" applyAlignment="1" applyProtection="1">
      <alignment horizontal="center" vertical="center"/>
    </xf>
    <xf numFmtId="176" fontId="34" fillId="2" borderId="48" xfId="0" applyNumberFormat="1" applyFont="1" applyFill="1" applyBorder="1" applyAlignment="1" applyProtection="1">
      <alignment horizontal="center" vertical="center"/>
    </xf>
    <xf numFmtId="176" fontId="34" fillId="2" borderId="49" xfId="0" applyNumberFormat="1" applyFont="1" applyFill="1" applyBorder="1" applyAlignment="1" applyProtection="1">
      <alignment horizontal="center" vertical="center"/>
    </xf>
    <xf numFmtId="176" fontId="34" fillId="2" borderId="51" xfId="0" applyNumberFormat="1" applyFont="1" applyFill="1" applyBorder="1" applyAlignment="1" applyProtection="1">
      <alignment horizontal="center" vertical="center"/>
    </xf>
    <xf numFmtId="176" fontId="16" fillId="0" borderId="4" xfId="0" applyNumberFormat="1" applyFont="1" applyBorder="1" applyAlignment="1">
      <alignment horizontal="center" vertical="center"/>
    </xf>
    <xf numFmtId="176" fontId="16" fillId="0" borderId="17" xfId="0" applyNumberFormat="1" applyFont="1" applyBorder="1" applyAlignment="1">
      <alignment horizontal="center" vertical="center"/>
    </xf>
    <xf numFmtId="3" fontId="21" fillId="0" borderId="8" xfId="0" applyNumberFormat="1" applyFont="1" applyBorder="1" applyAlignment="1">
      <alignment horizontal="center" vertical="center"/>
    </xf>
    <xf numFmtId="3" fontId="21" fillId="0" borderId="18" xfId="0" applyNumberFormat="1" applyFont="1" applyBorder="1" applyAlignment="1">
      <alignment horizontal="center" vertical="center"/>
    </xf>
    <xf numFmtId="3" fontId="14" fillId="0" borderId="13" xfId="0" applyNumberFormat="1" applyFont="1" applyFill="1" applyBorder="1" applyAlignment="1">
      <alignment horizontal="center" vertical="center"/>
    </xf>
    <xf numFmtId="177" fontId="15" fillId="0" borderId="10" xfId="0" applyNumberFormat="1" applyFont="1" applyBorder="1" applyAlignment="1">
      <alignment horizontal="center" vertical="center"/>
    </xf>
    <xf numFmtId="177" fontId="16" fillId="0" borderId="11" xfId="0" applyNumberFormat="1" applyFont="1" applyFill="1" applyBorder="1" applyAlignment="1" applyProtection="1">
      <alignment horizontal="center" vertical="center"/>
    </xf>
    <xf numFmtId="177" fontId="16" fillId="0" borderId="19" xfId="0" applyNumberFormat="1" applyFont="1" applyFill="1" applyBorder="1" applyAlignment="1" applyProtection="1">
      <alignment horizontal="center" vertical="center"/>
    </xf>
    <xf numFmtId="0" fontId="36" fillId="0" borderId="20" xfId="0" applyFont="1" applyBorder="1" applyAlignment="1">
      <alignment horizontal="center" vertical="center" wrapText="1"/>
    </xf>
    <xf numFmtId="0" fontId="36" fillId="0" borderId="21" xfId="0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6" fillId="0" borderId="40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36" fillId="0" borderId="57" xfId="0" applyFont="1" applyBorder="1" applyAlignment="1">
      <alignment horizontal="center" vertical="center" wrapText="1"/>
    </xf>
    <xf numFmtId="0" fontId="36" fillId="0" borderId="41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36" fillId="0" borderId="58" xfId="0" applyFont="1" applyBorder="1" applyAlignment="1">
      <alignment horizontal="center" vertical="center" wrapText="1"/>
    </xf>
    <xf numFmtId="0" fontId="39" fillId="0" borderId="41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39" fillId="0" borderId="58" xfId="0" applyFont="1" applyBorder="1" applyAlignment="1">
      <alignment horizontal="center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53" xfId="0" applyFont="1" applyBorder="1" applyAlignment="1">
      <alignment horizontal="center" vertical="center" wrapText="1"/>
    </xf>
    <xf numFmtId="0" fontId="36" fillId="0" borderId="59" xfId="0" applyFont="1" applyBorder="1" applyAlignment="1">
      <alignment horizontal="center" vertical="center" wrapText="1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/&#48148;&#53461;%20&#54868;&#47732;/&#12640;&#1264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7"/>
  <sheetViews>
    <sheetView tabSelected="1" topLeftCell="A10" workbookViewId="0">
      <selection activeCell="I22" sqref="I22"/>
    </sheetView>
  </sheetViews>
  <sheetFormatPr defaultRowHeight="16.5"/>
  <cols>
    <col min="1" max="1" width="9.625" customWidth="1"/>
    <col min="2" max="2" width="8.5" customWidth="1"/>
    <col min="3" max="3" width="24.625" customWidth="1"/>
    <col min="4" max="4" width="9.5" customWidth="1"/>
    <col min="5" max="5" width="8.75" customWidth="1"/>
    <col min="6" max="6" width="28.625" customWidth="1"/>
    <col min="8" max="8" width="11" bestFit="1" customWidth="1"/>
  </cols>
  <sheetData>
    <row r="1" spans="1:6" ht="21.75" customHeight="1" thickBot="1">
      <c r="A1" s="143" t="s">
        <v>207</v>
      </c>
      <c r="B1" s="144"/>
      <c r="C1" s="144"/>
      <c r="D1" s="144"/>
      <c r="E1" s="144"/>
      <c r="F1" s="145"/>
    </row>
    <row r="2" spans="1:6" ht="18" customHeight="1" thickBot="1">
      <c r="A2" s="57" t="s">
        <v>127</v>
      </c>
      <c r="B2" s="58" t="s">
        <v>128</v>
      </c>
      <c r="C2" s="60" t="s">
        <v>129</v>
      </c>
      <c r="D2" s="57" t="s">
        <v>127</v>
      </c>
      <c r="E2" s="58" t="s">
        <v>130</v>
      </c>
      <c r="F2" s="59" t="s">
        <v>129</v>
      </c>
    </row>
    <row r="3" spans="1:6" ht="18" customHeight="1">
      <c r="A3" s="56" t="s">
        <v>283</v>
      </c>
      <c r="B3" s="55">
        <v>32484710</v>
      </c>
      <c r="C3" s="63" t="s">
        <v>244</v>
      </c>
      <c r="D3" s="56" t="s">
        <v>242</v>
      </c>
      <c r="E3" s="55">
        <v>1807600</v>
      </c>
      <c r="F3" s="63" t="s">
        <v>261</v>
      </c>
    </row>
    <row r="4" spans="1:6" ht="18" customHeight="1">
      <c r="A4" s="56" t="s">
        <v>284</v>
      </c>
      <c r="B4" s="55">
        <v>23157920</v>
      </c>
      <c r="C4" s="63" t="s">
        <v>245</v>
      </c>
      <c r="D4" s="79" t="s">
        <v>254</v>
      </c>
      <c r="E4" s="78">
        <v>750000</v>
      </c>
      <c r="F4" s="123" t="s">
        <v>241</v>
      </c>
    </row>
    <row r="5" spans="1:6" ht="18" customHeight="1">
      <c r="A5" s="56" t="s">
        <v>285</v>
      </c>
      <c r="B5" s="55">
        <v>2020000</v>
      </c>
      <c r="C5" s="63" t="s">
        <v>246</v>
      </c>
      <c r="D5" s="56" t="s">
        <v>272</v>
      </c>
      <c r="E5" s="55">
        <v>9600</v>
      </c>
      <c r="F5" s="63" t="s">
        <v>294</v>
      </c>
    </row>
    <row r="6" spans="1:6" ht="18" customHeight="1">
      <c r="A6" s="56" t="s">
        <v>286</v>
      </c>
      <c r="B6" s="55">
        <v>2810000</v>
      </c>
      <c r="C6" s="63" t="s">
        <v>247</v>
      </c>
      <c r="D6" s="56" t="s">
        <v>273</v>
      </c>
      <c r="E6" s="55">
        <v>50000</v>
      </c>
      <c r="F6" s="63" t="s">
        <v>258</v>
      </c>
    </row>
    <row r="7" spans="1:6" ht="18" customHeight="1">
      <c r="A7" s="56" t="s">
        <v>287</v>
      </c>
      <c r="B7" s="55">
        <v>120000</v>
      </c>
      <c r="C7" s="63" t="s">
        <v>248</v>
      </c>
      <c r="D7" s="56" t="s">
        <v>274</v>
      </c>
      <c r="E7" s="55">
        <v>272000</v>
      </c>
      <c r="F7" s="68" t="s">
        <v>259</v>
      </c>
    </row>
    <row r="8" spans="1:6" ht="18" customHeight="1">
      <c r="A8" s="56" t="s">
        <v>288</v>
      </c>
      <c r="B8" s="55">
        <v>42277</v>
      </c>
      <c r="C8" s="63" t="s">
        <v>249</v>
      </c>
      <c r="D8" s="56" t="s">
        <v>275</v>
      </c>
      <c r="E8" s="55">
        <v>5162680</v>
      </c>
      <c r="F8" s="63" t="s">
        <v>260</v>
      </c>
    </row>
    <row r="9" spans="1:6" ht="18" customHeight="1" thickBot="1">
      <c r="A9" s="56" t="s">
        <v>289</v>
      </c>
      <c r="B9" s="55">
        <v>50000</v>
      </c>
      <c r="C9" s="63" t="s">
        <v>250</v>
      </c>
      <c r="D9" s="56" t="s">
        <v>276</v>
      </c>
      <c r="E9" s="55">
        <v>30000</v>
      </c>
      <c r="F9" s="63" t="s">
        <v>262</v>
      </c>
    </row>
    <row r="10" spans="1:6" ht="19.5" customHeight="1" thickBot="1">
      <c r="A10" s="93" t="s">
        <v>131</v>
      </c>
      <c r="B10" s="155">
        <f>SUM(B3:B9)</f>
        <v>60684907</v>
      </c>
      <c r="C10" s="157"/>
      <c r="D10" s="117" t="s">
        <v>292</v>
      </c>
      <c r="E10" s="55">
        <v>992290</v>
      </c>
      <c r="F10" s="63" t="s">
        <v>293</v>
      </c>
    </row>
    <row r="11" spans="1:6" ht="19.5" customHeight="1">
      <c r="A11" s="122" t="s">
        <v>30</v>
      </c>
      <c r="B11" s="55">
        <v>773000</v>
      </c>
      <c r="C11" s="80" t="s">
        <v>291</v>
      </c>
      <c r="D11" s="56" t="s">
        <v>277</v>
      </c>
      <c r="E11" s="55">
        <v>307640</v>
      </c>
      <c r="F11" s="63" t="s">
        <v>271</v>
      </c>
    </row>
    <row r="12" spans="1:6" ht="19.5" customHeight="1">
      <c r="A12" s="122" t="s">
        <v>31</v>
      </c>
      <c r="B12" s="55">
        <v>1655950</v>
      </c>
      <c r="C12" s="63" t="s">
        <v>251</v>
      </c>
      <c r="D12" s="56" t="s">
        <v>278</v>
      </c>
      <c r="E12" s="55">
        <v>333090</v>
      </c>
      <c r="F12" s="76" t="s">
        <v>263</v>
      </c>
    </row>
    <row r="13" spans="1:6" ht="19.5" customHeight="1">
      <c r="A13" s="122" t="s">
        <v>33</v>
      </c>
      <c r="B13" s="55">
        <v>620600</v>
      </c>
      <c r="C13" s="63" t="s">
        <v>252</v>
      </c>
      <c r="D13" s="56" t="s">
        <v>279</v>
      </c>
      <c r="E13" s="55">
        <v>668150</v>
      </c>
      <c r="F13" s="63" t="s">
        <v>264</v>
      </c>
    </row>
    <row r="14" spans="1:6" ht="19.5" customHeight="1">
      <c r="A14" s="125" t="s">
        <v>243</v>
      </c>
      <c r="B14" s="55">
        <v>2508190</v>
      </c>
      <c r="C14" s="100" t="s">
        <v>247</v>
      </c>
      <c r="D14" s="56" t="s">
        <v>280</v>
      </c>
      <c r="E14" s="55">
        <v>150000</v>
      </c>
      <c r="F14" s="63" t="s">
        <v>265</v>
      </c>
    </row>
    <row r="15" spans="1:6" ht="19.5" customHeight="1">
      <c r="A15" s="125" t="s">
        <v>290</v>
      </c>
      <c r="B15" s="42">
        <v>1950000</v>
      </c>
      <c r="C15" s="99" t="s">
        <v>253</v>
      </c>
      <c r="D15" s="56" t="s">
        <v>281</v>
      </c>
      <c r="E15" s="55">
        <v>91000</v>
      </c>
      <c r="F15" s="76" t="s">
        <v>266</v>
      </c>
    </row>
    <row r="16" spans="1:6" ht="19.5" customHeight="1">
      <c r="A16" s="101" t="s">
        <v>255</v>
      </c>
      <c r="B16" s="42">
        <v>10914830</v>
      </c>
      <c r="C16" s="124" t="s">
        <v>256</v>
      </c>
      <c r="D16" s="56" t="s">
        <v>267</v>
      </c>
      <c r="E16" s="42"/>
      <c r="F16" s="68" t="s">
        <v>268</v>
      </c>
    </row>
    <row r="17" spans="1:8" ht="19.5" customHeight="1" thickBot="1">
      <c r="A17" s="149" t="s">
        <v>282</v>
      </c>
      <c r="B17" s="151">
        <v>3544600</v>
      </c>
      <c r="C17" s="153" t="s">
        <v>257</v>
      </c>
      <c r="D17" s="94" t="s">
        <v>269</v>
      </c>
      <c r="E17" s="95"/>
      <c r="F17" s="96" t="s">
        <v>270</v>
      </c>
    </row>
    <row r="18" spans="1:8" ht="19.5" customHeight="1" thickBot="1">
      <c r="A18" s="150"/>
      <c r="B18" s="152"/>
      <c r="C18" s="154"/>
      <c r="D18" s="93" t="s">
        <v>132</v>
      </c>
      <c r="E18" s="155">
        <f>SUM(E3:E17,B11:B18)</f>
        <v>32591220</v>
      </c>
      <c r="F18" s="156"/>
    </row>
    <row r="19" spans="1:8" ht="10.5" customHeight="1">
      <c r="A19" s="7"/>
      <c r="B19" s="7"/>
      <c r="C19" s="7"/>
      <c r="D19" s="7"/>
      <c r="E19" s="7"/>
      <c r="F19" s="7"/>
    </row>
    <row r="20" spans="1:8" ht="17.25" customHeight="1">
      <c r="A20" s="7"/>
      <c r="B20" s="7"/>
      <c r="C20" s="7"/>
      <c r="D20" s="7"/>
      <c r="E20" s="7"/>
      <c r="F20" s="7"/>
      <c r="H20" s="97"/>
    </row>
    <row r="21" spans="1:8" ht="17.25" customHeight="1">
      <c r="A21" s="7"/>
      <c r="B21" s="7"/>
      <c r="C21" s="7"/>
      <c r="D21" s="7"/>
      <c r="E21" s="7"/>
      <c r="F21" s="7"/>
    </row>
    <row r="22" spans="1:8" ht="17.25" customHeight="1">
      <c r="A22" s="7"/>
      <c r="B22" s="7"/>
      <c r="C22" s="7"/>
      <c r="D22" s="7"/>
      <c r="E22" s="7"/>
      <c r="F22" s="7"/>
    </row>
    <row r="23" spans="1:8" ht="17.25" customHeight="1">
      <c r="A23" s="7"/>
      <c r="B23" s="7"/>
      <c r="C23" s="7"/>
      <c r="D23" s="7"/>
      <c r="E23" s="7"/>
      <c r="F23" s="7"/>
    </row>
    <row r="24" spans="1:8" ht="17.25" customHeight="1">
      <c r="A24" s="7"/>
      <c r="B24" s="7"/>
      <c r="C24" s="7"/>
      <c r="D24" s="7"/>
      <c r="E24" s="7"/>
      <c r="F24" s="7"/>
    </row>
    <row r="25" spans="1:8" ht="8.25" customHeight="1">
      <c r="A25" s="7"/>
      <c r="B25" s="7"/>
      <c r="C25" s="7"/>
      <c r="D25" s="7"/>
      <c r="E25" s="7"/>
      <c r="F25" s="7"/>
    </row>
    <row r="26" spans="1:8" ht="15" customHeight="1">
      <c r="A26" s="7"/>
      <c r="B26" s="7"/>
      <c r="C26" s="7"/>
      <c r="D26" s="7"/>
      <c r="E26" s="7"/>
      <c r="F26" s="7"/>
    </row>
    <row r="27" spans="1:8">
      <c r="A27" s="146" t="s">
        <v>300</v>
      </c>
      <c r="B27" s="147"/>
      <c r="C27" s="147"/>
      <c r="D27" s="148" t="s">
        <v>299</v>
      </c>
      <c r="E27" s="148"/>
      <c r="F27" s="148"/>
    </row>
  </sheetData>
  <mergeCells count="8">
    <mergeCell ref="A1:F1"/>
    <mergeCell ref="A27:C27"/>
    <mergeCell ref="D27:F27"/>
    <mergeCell ref="A17:A18"/>
    <mergeCell ref="B17:B18"/>
    <mergeCell ref="C17:C18"/>
    <mergeCell ref="E18:F18"/>
    <mergeCell ref="B10:C10"/>
  </mergeCells>
  <phoneticPr fontId="1" type="noConversion"/>
  <pageMargins left="0.33" right="0.27" top="0.73" bottom="0.3" header="0.3" footer="0.38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G71"/>
  <sheetViews>
    <sheetView workbookViewId="0">
      <selection activeCell="A5" sqref="A5"/>
    </sheetView>
  </sheetViews>
  <sheetFormatPr defaultRowHeight="16.5"/>
  <cols>
    <col min="1" max="3" width="10.375" style="40" customWidth="1"/>
    <col min="4" max="4" width="12.125" style="38" customWidth="1"/>
    <col min="5" max="7" width="11.5" style="40" customWidth="1"/>
  </cols>
  <sheetData>
    <row r="1" spans="1:7" s="111" customFormat="1" ht="11.25" customHeight="1">
      <c r="A1" s="158" t="s">
        <v>0</v>
      </c>
      <c r="B1" s="159"/>
      <c r="C1" s="160"/>
      <c r="D1" s="161" t="s">
        <v>1</v>
      </c>
      <c r="E1" s="158" t="s">
        <v>2</v>
      </c>
      <c r="F1" s="159"/>
      <c r="G1" s="160"/>
    </row>
    <row r="2" spans="1:7" s="111" customFormat="1" ht="11.25" customHeight="1">
      <c r="A2" s="112" t="s">
        <v>3</v>
      </c>
      <c r="B2" s="112" t="s">
        <v>4</v>
      </c>
      <c r="C2" s="112" t="s">
        <v>5</v>
      </c>
      <c r="D2" s="162"/>
      <c r="E2" s="112" t="s">
        <v>5</v>
      </c>
      <c r="F2" s="112" t="s">
        <v>4</v>
      </c>
      <c r="G2" s="112" t="s">
        <v>3</v>
      </c>
    </row>
    <row r="3" spans="1:7" s="111" customFormat="1" ht="11.25" customHeight="1">
      <c r="A3" s="113">
        <v>650624897</v>
      </c>
      <c r="B3" s="113">
        <v>1042064043</v>
      </c>
      <c r="C3" s="113">
        <v>153804988</v>
      </c>
      <c r="D3" s="114" t="s">
        <v>6</v>
      </c>
      <c r="E3" s="113">
        <v>129723879</v>
      </c>
      <c r="F3" s="113">
        <v>391439146</v>
      </c>
      <c r="G3" s="113">
        <v>0</v>
      </c>
    </row>
    <row r="4" spans="1:7" s="111" customFormat="1" ht="11.25" customHeight="1">
      <c r="A4" s="115">
        <v>1626080</v>
      </c>
      <c r="B4" s="115">
        <v>281004496</v>
      </c>
      <c r="C4" s="115">
        <v>93379539</v>
      </c>
      <c r="D4" s="116" t="s">
        <v>7</v>
      </c>
      <c r="E4" s="115">
        <v>91753459</v>
      </c>
      <c r="F4" s="115">
        <v>279378416</v>
      </c>
      <c r="G4" s="115">
        <v>0</v>
      </c>
    </row>
    <row r="5" spans="1:7" s="111" customFormat="1" ht="11.25" customHeight="1">
      <c r="A5" s="115">
        <v>155810322</v>
      </c>
      <c r="B5" s="115">
        <v>262822052</v>
      </c>
      <c r="C5" s="115">
        <v>58405627</v>
      </c>
      <c r="D5" s="116" t="s">
        <v>8</v>
      </c>
      <c r="E5" s="115">
        <v>34670420</v>
      </c>
      <c r="F5" s="115">
        <v>107011730</v>
      </c>
      <c r="G5" s="115">
        <v>0</v>
      </c>
    </row>
    <row r="6" spans="1:7" s="111" customFormat="1" ht="11.25" customHeight="1">
      <c r="A6" s="115">
        <v>207969581</v>
      </c>
      <c r="B6" s="115">
        <v>207969581</v>
      </c>
      <c r="C6" s="115">
        <v>0</v>
      </c>
      <c r="D6" s="116" t="s">
        <v>9</v>
      </c>
      <c r="E6" s="115">
        <v>0</v>
      </c>
      <c r="F6" s="115">
        <v>0</v>
      </c>
      <c r="G6" s="115">
        <v>0</v>
      </c>
    </row>
    <row r="7" spans="1:7" s="111" customFormat="1" ht="11.25" customHeight="1">
      <c r="A7" s="115">
        <v>104050215</v>
      </c>
      <c r="B7" s="115">
        <v>109099215</v>
      </c>
      <c r="C7" s="115">
        <v>212222</v>
      </c>
      <c r="D7" s="116" t="s">
        <v>10</v>
      </c>
      <c r="E7" s="115">
        <v>3300000</v>
      </c>
      <c r="F7" s="115">
        <v>5049000</v>
      </c>
      <c r="G7" s="115">
        <v>0</v>
      </c>
    </row>
    <row r="8" spans="1:7" s="111" customFormat="1" ht="11.25" customHeight="1">
      <c r="A8" s="115">
        <v>121704542</v>
      </c>
      <c r="B8" s="115">
        <v>121704542</v>
      </c>
      <c r="C8" s="115">
        <v>1807600</v>
      </c>
      <c r="D8" s="116" t="s">
        <v>11</v>
      </c>
      <c r="E8" s="115">
        <v>0</v>
      </c>
      <c r="F8" s="115">
        <v>0</v>
      </c>
      <c r="G8" s="115">
        <v>0</v>
      </c>
    </row>
    <row r="9" spans="1:7" s="111" customFormat="1" ht="11.25" customHeight="1">
      <c r="A9" s="115">
        <v>-410850</v>
      </c>
      <c r="B9" s="115">
        <v>-410850</v>
      </c>
      <c r="C9" s="115">
        <v>0</v>
      </c>
      <c r="D9" s="116" t="s">
        <v>113</v>
      </c>
      <c r="E9" s="115">
        <v>0</v>
      </c>
      <c r="F9" s="115">
        <v>0</v>
      </c>
      <c r="G9" s="115">
        <v>0</v>
      </c>
    </row>
    <row r="10" spans="1:7" s="111" customFormat="1" ht="11.25" customHeight="1">
      <c r="A10" s="115">
        <v>2442337</v>
      </c>
      <c r="B10" s="115">
        <v>2442337</v>
      </c>
      <c r="C10" s="115">
        <v>0</v>
      </c>
      <c r="D10" s="116" t="s">
        <v>12</v>
      </c>
      <c r="E10" s="115">
        <v>0</v>
      </c>
      <c r="F10" s="115">
        <v>0</v>
      </c>
      <c r="G10" s="115">
        <v>0</v>
      </c>
    </row>
    <row r="11" spans="1:7" s="111" customFormat="1" ht="11.25" customHeight="1">
      <c r="A11" s="115">
        <v>132300</v>
      </c>
      <c r="B11" s="115">
        <v>132300</v>
      </c>
      <c r="C11" s="115">
        <v>0</v>
      </c>
      <c r="D11" s="116" t="s">
        <v>13</v>
      </c>
      <c r="E11" s="115">
        <v>0</v>
      </c>
      <c r="F11" s="115">
        <v>0</v>
      </c>
      <c r="G11" s="115">
        <v>0</v>
      </c>
    </row>
    <row r="12" spans="1:7" s="111" customFormat="1" ht="11.25" customHeight="1">
      <c r="A12" s="115">
        <v>16502900</v>
      </c>
      <c r="B12" s="115">
        <v>16502900</v>
      </c>
      <c r="C12" s="115">
        <v>0</v>
      </c>
      <c r="D12" s="116" t="s">
        <v>14</v>
      </c>
      <c r="E12" s="115">
        <v>0</v>
      </c>
      <c r="F12" s="115">
        <v>0</v>
      </c>
      <c r="G12" s="115">
        <v>0</v>
      </c>
    </row>
    <row r="13" spans="1:7" s="111" customFormat="1" ht="11.25" customHeight="1">
      <c r="A13" s="115">
        <v>40797470</v>
      </c>
      <c r="B13" s="115">
        <v>40797470</v>
      </c>
      <c r="C13" s="115">
        <v>0</v>
      </c>
      <c r="D13" s="116" t="s">
        <v>96</v>
      </c>
      <c r="E13" s="115">
        <v>0</v>
      </c>
      <c r="F13" s="115">
        <v>0</v>
      </c>
      <c r="G13" s="115">
        <v>0</v>
      </c>
    </row>
    <row r="14" spans="1:7" s="111" customFormat="1" ht="11.25" customHeight="1">
      <c r="A14" s="113">
        <v>0</v>
      </c>
      <c r="B14" s="113">
        <v>4660930</v>
      </c>
      <c r="C14" s="113">
        <v>1462870</v>
      </c>
      <c r="D14" s="114" t="s">
        <v>15</v>
      </c>
      <c r="E14" s="113">
        <v>3270470</v>
      </c>
      <c r="F14" s="113">
        <v>126365472</v>
      </c>
      <c r="G14" s="113">
        <v>121704542</v>
      </c>
    </row>
    <row r="15" spans="1:7" s="111" customFormat="1" ht="11.25" customHeight="1">
      <c r="A15" s="115">
        <v>0</v>
      </c>
      <c r="B15" s="115">
        <v>4660930</v>
      </c>
      <c r="C15" s="115">
        <v>1462870</v>
      </c>
      <c r="D15" s="116" t="s">
        <v>16</v>
      </c>
      <c r="E15" s="115">
        <v>1462870</v>
      </c>
      <c r="F15" s="115">
        <v>4660930</v>
      </c>
      <c r="G15" s="115">
        <v>0</v>
      </c>
    </row>
    <row r="16" spans="1:7" s="111" customFormat="1" ht="11.25" customHeight="1">
      <c r="A16" s="115">
        <v>0</v>
      </c>
      <c r="B16" s="115">
        <v>0</v>
      </c>
      <c r="C16" s="115">
        <v>0</v>
      </c>
      <c r="D16" s="116" t="s">
        <v>17</v>
      </c>
      <c r="E16" s="115">
        <v>1807600</v>
      </c>
      <c r="F16" s="115">
        <v>121704542</v>
      </c>
      <c r="G16" s="115">
        <v>121704542</v>
      </c>
    </row>
    <row r="17" spans="1:7" s="111" customFormat="1" ht="11.25" customHeight="1">
      <c r="A17" s="113">
        <v>0</v>
      </c>
      <c r="B17" s="113">
        <v>0</v>
      </c>
      <c r="C17" s="113">
        <v>0</v>
      </c>
      <c r="D17" s="114" t="s">
        <v>18</v>
      </c>
      <c r="E17" s="113">
        <v>0</v>
      </c>
      <c r="F17" s="113">
        <v>470965937</v>
      </c>
      <c r="G17" s="113">
        <v>470965937</v>
      </c>
    </row>
    <row r="18" spans="1:7" s="111" customFormat="1" ht="11.25" customHeight="1">
      <c r="A18" s="115">
        <v>0</v>
      </c>
      <c r="B18" s="115">
        <v>0</v>
      </c>
      <c r="C18" s="115">
        <v>0</v>
      </c>
      <c r="D18" s="116" t="s">
        <v>19</v>
      </c>
      <c r="E18" s="115">
        <v>0</v>
      </c>
      <c r="F18" s="115">
        <v>38137466</v>
      </c>
      <c r="G18" s="115">
        <v>38137466</v>
      </c>
    </row>
    <row r="19" spans="1:7" s="111" customFormat="1" ht="11.25" customHeight="1">
      <c r="A19" s="115">
        <v>0</v>
      </c>
      <c r="B19" s="115">
        <v>0</v>
      </c>
      <c r="C19" s="115">
        <v>0</v>
      </c>
      <c r="D19" s="116" t="s">
        <v>20</v>
      </c>
      <c r="E19" s="115">
        <v>0</v>
      </c>
      <c r="F19" s="115">
        <v>432828471</v>
      </c>
      <c r="G19" s="115">
        <v>432828471</v>
      </c>
    </row>
    <row r="20" spans="1:7" s="111" customFormat="1" ht="11.25" customHeight="1">
      <c r="A20" s="113">
        <v>0</v>
      </c>
      <c r="B20" s="113">
        <v>0</v>
      </c>
      <c r="C20" s="113">
        <v>0</v>
      </c>
      <c r="D20" s="114" t="s">
        <v>21</v>
      </c>
      <c r="E20" s="113">
        <v>63024729</v>
      </c>
      <c r="F20" s="113">
        <v>191228928</v>
      </c>
      <c r="G20" s="113">
        <v>191228928</v>
      </c>
    </row>
    <row r="21" spans="1:7" s="111" customFormat="1" ht="11.25" customHeight="1">
      <c r="A21" s="115">
        <v>0</v>
      </c>
      <c r="B21" s="115">
        <v>0</v>
      </c>
      <c r="C21" s="115">
        <v>0</v>
      </c>
      <c r="D21" s="116" t="s">
        <v>22</v>
      </c>
      <c r="E21" s="115">
        <v>32484710</v>
      </c>
      <c r="F21" s="115">
        <v>83309232</v>
      </c>
      <c r="G21" s="115">
        <v>83309232</v>
      </c>
    </row>
    <row r="22" spans="1:7" s="111" customFormat="1" ht="11.25" customHeight="1">
      <c r="A22" s="115">
        <v>0</v>
      </c>
      <c r="B22" s="115">
        <v>0</v>
      </c>
      <c r="C22" s="115">
        <v>0</v>
      </c>
      <c r="D22" s="116" t="s">
        <v>23</v>
      </c>
      <c r="E22" s="115">
        <v>23157920</v>
      </c>
      <c r="F22" s="115">
        <v>63048070</v>
      </c>
      <c r="G22" s="115">
        <v>63048070</v>
      </c>
    </row>
    <row r="23" spans="1:7" s="111" customFormat="1" ht="11.25" customHeight="1">
      <c r="A23" s="115">
        <v>0</v>
      </c>
      <c r="B23" s="115">
        <v>0</v>
      </c>
      <c r="C23" s="115">
        <v>0</v>
      </c>
      <c r="D23" s="116" t="s">
        <v>24</v>
      </c>
      <c r="E23" s="115">
        <v>2020000</v>
      </c>
      <c r="F23" s="115">
        <v>5091860</v>
      </c>
      <c r="G23" s="115">
        <v>5091860</v>
      </c>
    </row>
    <row r="24" spans="1:7" s="111" customFormat="1" ht="11.25" customHeight="1">
      <c r="A24" s="115">
        <v>0</v>
      </c>
      <c r="B24" s="115">
        <v>0</v>
      </c>
      <c r="C24" s="115">
        <v>0</v>
      </c>
      <c r="D24" s="116" t="s">
        <v>25</v>
      </c>
      <c r="E24" s="115">
        <v>0</v>
      </c>
      <c r="F24" s="115">
        <v>560710</v>
      </c>
      <c r="G24" s="115">
        <v>560710</v>
      </c>
    </row>
    <row r="25" spans="1:7" s="111" customFormat="1" ht="11.25" customHeight="1">
      <c r="A25" s="115">
        <v>0</v>
      </c>
      <c r="B25" s="115">
        <v>0</v>
      </c>
      <c r="C25" s="115">
        <v>0</v>
      </c>
      <c r="D25" s="116" t="s">
        <v>26</v>
      </c>
      <c r="E25" s="115">
        <v>220000</v>
      </c>
      <c r="F25" s="115">
        <v>610000</v>
      </c>
      <c r="G25" s="115">
        <v>610000</v>
      </c>
    </row>
    <row r="26" spans="1:7" s="111" customFormat="1" ht="11.25" customHeight="1">
      <c r="A26" s="115">
        <v>0</v>
      </c>
      <c r="B26" s="115">
        <v>0</v>
      </c>
      <c r="C26" s="115">
        <v>0</v>
      </c>
      <c r="D26" s="116" t="s">
        <v>27</v>
      </c>
      <c r="E26" s="115">
        <v>2040000</v>
      </c>
      <c r="F26" s="115">
        <v>15577000</v>
      </c>
      <c r="G26" s="115">
        <v>15577000</v>
      </c>
    </row>
    <row r="27" spans="1:7" s="111" customFormat="1" ht="11.25" customHeight="1">
      <c r="A27" s="115">
        <v>0</v>
      </c>
      <c r="B27" s="115">
        <v>0</v>
      </c>
      <c r="C27" s="115">
        <v>0</v>
      </c>
      <c r="D27" s="116" t="s">
        <v>160</v>
      </c>
      <c r="E27" s="115">
        <v>2810000</v>
      </c>
      <c r="F27" s="115">
        <v>5740000</v>
      </c>
      <c r="G27" s="115">
        <v>5740000</v>
      </c>
    </row>
    <row r="28" spans="1:7" s="111" customFormat="1" ht="11.25" customHeight="1">
      <c r="A28" s="115">
        <v>0</v>
      </c>
      <c r="B28" s="115">
        <v>0</v>
      </c>
      <c r="C28" s="115">
        <v>0</v>
      </c>
      <c r="D28" s="116" t="s">
        <v>28</v>
      </c>
      <c r="E28" s="115">
        <v>0</v>
      </c>
      <c r="F28" s="115">
        <v>2238100</v>
      </c>
      <c r="G28" s="115">
        <v>2238100</v>
      </c>
    </row>
    <row r="29" spans="1:7" s="111" customFormat="1" ht="11.25" customHeight="1">
      <c r="A29" s="115">
        <v>0</v>
      </c>
      <c r="B29" s="115">
        <v>0</v>
      </c>
      <c r="C29" s="115">
        <v>0</v>
      </c>
      <c r="D29" s="116" t="s">
        <v>60</v>
      </c>
      <c r="E29" s="115">
        <v>0</v>
      </c>
      <c r="F29" s="115">
        <v>4300950</v>
      </c>
      <c r="G29" s="115">
        <v>4300950</v>
      </c>
    </row>
    <row r="30" spans="1:7" s="111" customFormat="1" ht="11.25" customHeight="1">
      <c r="A30" s="115">
        <v>0</v>
      </c>
      <c r="B30" s="115">
        <v>0</v>
      </c>
      <c r="C30" s="115">
        <v>0</v>
      </c>
      <c r="D30" s="116" t="s">
        <v>104</v>
      </c>
      <c r="E30" s="115">
        <v>120000</v>
      </c>
      <c r="F30" s="115">
        <v>1120000</v>
      </c>
      <c r="G30" s="115">
        <v>1120000</v>
      </c>
    </row>
    <row r="31" spans="1:7" s="111" customFormat="1" ht="11.25" customHeight="1">
      <c r="A31" s="115">
        <v>0</v>
      </c>
      <c r="B31" s="115">
        <v>0</v>
      </c>
      <c r="C31" s="115">
        <v>0</v>
      </c>
      <c r="D31" s="116" t="s">
        <v>109</v>
      </c>
      <c r="E31" s="115">
        <v>0</v>
      </c>
      <c r="F31" s="115">
        <v>9050000</v>
      </c>
      <c r="G31" s="115">
        <v>9050000</v>
      </c>
    </row>
    <row r="32" spans="1:7" s="111" customFormat="1" ht="11.25" customHeight="1">
      <c r="A32" s="115">
        <v>0</v>
      </c>
      <c r="B32" s="115">
        <v>0</v>
      </c>
      <c r="C32" s="115">
        <v>0</v>
      </c>
      <c r="D32" s="116" t="s">
        <v>53</v>
      </c>
      <c r="E32" s="115">
        <v>122099</v>
      </c>
      <c r="F32" s="115">
        <v>193006</v>
      </c>
      <c r="G32" s="115">
        <v>193006</v>
      </c>
    </row>
    <row r="33" spans="1:7" s="111" customFormat="1" ht="11.25" customHeight="1">
      <c r="A33" s="115">
        <v>0</v>
      </c>
      <c r="B33" s="115">
        <v>0</v>
      </c>
      <c r="C33" s="115">
        <v>0</v>
      </c>
      <c r="D33" s="116" t="s">
        <v>114</v>
      </c>
      <c r="E33" s="115">
        <v>50000</v>
      </c>
      <c r="F33" s="115">
        <v>390000</v>
      </c>
      <c r="G33" s="115">
        <v>390000</v>
      </c>
    </row>
    <row r="34" spans="1:7" s="111" customFormat="1" ht="11.25" customHeight="1">
      <c r="A34" s="113">
        <v>133274510</v>
      </c>
      <c r="B34" s="113">
        <v>133274510</v>
      </c>
      <c r="C34" s="113">
        <v>40751220</v>
      </c>
      <c r="D34" s="114" t="s">
        <v>29</v>
      </c>
      <c r="E34" s="113">
        <v>0</v>
      </c>
      <c r="F34" s="113">
        <v>0</v>
      </c>
      <c r="G34" s="113">
        <v>0</v>
      </c>
    </row>
    <row r="35" spans="1:7" s="111" customFormat="1" ht="11.25" customHeight="1">
      <c r="A35" s="115">
        <v>2021200</v>
      </c>
      <c r="B35" s="115">
        <v>2021200</v>
      </c>
      <c r="C35" s="115">
        <v>773000</v>
      </c>
      <c r="D35" s="116" t="s">
        <v>30</v>
      </c>
      <c r="E35" s="115">
        <v>0</v>
      </c>
      <c r="F35" s="115">
        <v>0</v>
      </c>
      <c r="G35" s="115">
        <v>0</v>
      </c>
    </row>
    <row r="36" spans="1:7" s="111" customFormat="1" ht="11.25" customHeight="1">
      <c r="A36" s="115">
        <v>2589930</v>
      </c>
      <c r="B36" s="115">
        <v>2589930</v>
      </c>
      <c r="C36" s="115">
        <v>1655950</v>
      </c>
      <c r="D36" s="116" t="s">
        <v>31</v>
      </c>
      <c r="E36" s="115">
        <v>0</v>
      </c>
      <c r="F36" s="115">
        <v>0</v>
      </c>
      <c r="G36" s="115">
        <v>0</v>
      </c>
    </row>
    <row r="37" spans="1:7" s="111" customFormat="1" ht="11.25" customHeight="1">
      <c r="A37" s="115">
        <v>15668940</v>
      </c>
      <c r="B37" s="115">
        <v>15668940</v>
      </c>
      <c r="C37" s="115">
        <v>3544600</v>
      </c>
      <c r="D37" s="116" t="s">
        <v>32</v>
      </c>
      <c r="E37" s="115">
        <v>0</v>
      </c>
      <c r="F37" s="115">
        <v>0</v>
      </c>
      <c r="G37" s="115">
        <v>0</v>
      </c>
    </row>
    <row r="38" spans="1:7" s="111" customFormat="1" ht="11.25" customHeight="1">
      <c r="A38" s="115">
        <v>6320910</v>
      </c>
      <c r="B38" s="115">
        <v>6320910</v>
      </c>
      <c r="C38" s="115">
        <v>620600</v>
      </c>
      <c r="D38" s="116" t="s">
        <v>33</v>
      </c>
      <c r="E38" s="115">
        <v>0</v>
      </c>
      <c r="F38" s="115">
        <v>0</v>
      </c>
      <c r="G38" s="115">
        <v>0</v>
      </c>
    </row>
    <row r="39" spans="1:7" s="111" customFormat="1" ht="11.25" customHeight="1">
      <c r="A39" s="115">
        <v>2238100</v>
      </c>
      <c r="B39" s="115">
        <v>2238100</v>
      </c>
      <c r="C39" s="115">
        <v>0</v>
      </c>
      <c r="D39" s="116" t="s">
        <v>28</v>
      </c>
      <c r="E39" s="115">
        <v>0</v>
      </c>
      <c r="F39" s="115">
        <v>0</v>
      </c>
      <c r="G39" s="115">
        <v>0</v>
      </c>
    </row>
    <row r="40" spans="1:7" s="111" customFormat="1" ht="11.25" customHeight="1">
      <c r="A40" s="115">
        <v>3000000</v>
      </c>
      <c r="B40" s="115">
        <v>3000000</v>
      </c>
      <c r="C40" s="115">
        <v>1000000</v>
      </c>
      <c r="D40" s="116" t="s">
        <v>133</v>
      </c>
      <c r="E40" s="115">
        <v>0</v>
      </c>
      <c r="F40" s="115">
        <v>0</v>
      </c>
      <c r="G40" s="115">
        <v>0</v>
      </c>
    </row>
    <row r="41" spans="1:7" s="111" customFormat="1" ht="11.25" customHeight="1">
      <c r="A41" s="115">
        <v>3600000</v>
      </c>
      <c r="B41" s="115">
        <v>3600000</v>
      </c>
      <c r="C41" s="115">
        <v>1200000</v>
      </c>
      <c r="D41" s="116" t="s">
        <v>34</v>
      </c>
      <c r="E41" s="115">
        <v>0</v>
      </c>
      <c r="F41" s="115">
        <v>0</v>
      </c>
      <c r="G41" s="115">
        <v>0</v>
      </c>
    </row>
    <row r="42" spans="1:7" s="111" customFormat="1" ht="11.25" customHeight="1">
      <c r="A42" s="115">
        <v>3400000</v>
      </c>
      <c r="B42" s="115">
        <v>3400000</v>
      </c>
      <c r="C42" s="115">
        <v>1000000</v>
      </c>
      <c r="D42" s="116" t="s">
        <v>35</v>
      </c>
      <c r="E42" s="115">
        <v>0</v>
      </c>
      <c r="F42" s="115">
        <v>0</v>
      </c>
      <c r="G42" s="115">
        <v>0</v>
      </c>
    </row>
    <row r="43" spans="1:7" s="111" customFormat="1" ht="11.25" customHeight="1">
      <c r="A43" s="115">
        <v>1800000</v>
      </c>
      <c r="B43" s="115">
        <v>1800000</v>
      </c>
      <c r="C43" s="115">
        <v>600000</v>
      </c>
      <c r="D43" s="116" t="s">
        <v>36</v>
      </c>
      <c r="E43" s="115">
        <v>0</v>
      </c>
      <c r="F43" s="115">
        <v>0</v>
      </c>
      <c r="G43" s="115">
        <v>0</v>
      </c>
    </row>
    <row r="44" spans="1:7" s="111" customFormat="1" ht="11.25" customHeight="1">
      <c r="A44" s="115">
        <v>7638150</v>
      </c>
      <c r="B44" s="115">
        <v>7638150</v>
      </c>
      <c r="C44" s="115">
        <v>308190</v>
      </c>
      <c r="D44" s="116" t="s">
        <v>37</v>
      </c>
      <c r="E44" s="115">
        <v>0</v>
      </c>
      <c r="F44" s="115">
        <v>0</v>
      </c>
      <c r="G44" s="115">
        <v>0</v>
      </c>
    </row>
    <row r="45" spans="1:7" s="111" customFormat="1" ht="11.25" customHeight="1">
      <c r="A45" s="115">
        <v>570000</v>
      </c>
      <c r="B45" s="115">
        <v>570000</v>
      </c>
      <c r="C45" s="115">
        <v>350000</v>
      </c>
      <c r="D45" s="116" t="s">
        <v>38</v>
      </c>
      <c r="E45" s="115">
        <v>0</v>
      </c>
      <c r="F45" s="115">
        <v>0</v>
      </c>
      <c r="G45" s="115">
        <v>0</v>
      </c>
    </row>
    <row r="46" spans="1:7" s="111" customFormat="1" ht="11.25" customHeight="1">
      <c r="A46" s="115">
        <v>5740000</v>
      </c>
      <c r="B46" s="115">
        <v>5740000</v>
      </c>
      <c r="C46" s="115">
        <v>2810000</v>
      </c>
      <c r="D46" s="116" t="s">
        <v>161</v>
      </c>
      <c r="E46" s="115">
        <v>0</v>
      </c>
      <c r="F46" s="115">
        <v>0</v>
      </c>
      <c r="G46" s="115">
        <v>0</v>
      </c>
    </row>
    <row r="47" spans="1:7" s="111" customFormat="1" ht="11.25" customHeight="1">
      <c r="A47" s="115">
        <v>2032070</v>
      </c>
      <c r="B47" s="115">
        <v>2032070</v>
      </c>
      <c r="C47" s="115">
        <v>650000</v>
      </c>
      <c r="D47" s="116" t="s">
        <v>81</v>
      </c>
      <c r="E47" s="115">
        <v>0</v>
      </c>
      <c r="F47" s="115">
        <v>0</v>
      </c>
      <c r="G47" s="115">
        <v>0</v>
      </c>
    </row>
    <row r="48" spans="1:7" s="111" customFormat="1" ht="11.25" customHeight="1">
      <c r="A48" s="115">
        <v>100000</v>
      </c>
      <c r="B48" s="115">
        <v>100000</v>
      </c>
      <c r="C48" s="115">
        <v>100000</v>
      </c>
      <c r="D48" s="116" t="s">
        <v>174</v>
      </c>
      <c r="E48" s="115">
        <v>0</v>
      </c>
      <c r="F48" s="115">
        <v>0</v>
      </c>
      <c r="G48" s="115">
        <v>0</v>
      </c>
    </row>
    <row r="49" spans="1:7" s="111" customFormat="1" ht="11.25" customHeight="1">
      <c r="A49" s="115">
        <v>13382000</v>
      </c>
      <c r="B49" s="115">
        <v>13382000</v>
      </c>
      <c r="C49" s="115">
        <v>1850000</v>
      </c>
      <c r="D49" s="116" t="s">
        <v>39</v>
      </c>
      <c r="E49" s="115">
        <v>0</v>
      </c>
      <c r="F49" s="115">
        <v>0</v>
      </c>
      <c r="G49" s="115">
        <v>0</v>
      </c>
    </row>
    <row r="50" spans="1:7" s="111" customFormat="1" ht="11.25" customHeight="1">
      <c r="A50" s="115">
        <v>900000</v>
      </c>
      <c r="B50" s="115">
        <v>900000</v>
      </c>
      <c r="C50" s="115">
        <v>300000</v>
      </c>
      <c r="D50" s="116" t="s">
        <v>40</v>
      </c>
      <c r="E50" s="115">
        <v>0</v>
      </c>
      <c r="F50" s="115">
        <v>0</v>
      </c>
      <c r="G50" s="115">
        <v>0</v>
      </c>
    </row>
    <row r="51" spans="1:7" s="111" customFormat="1" ht="11.25" customHeight="1">
      <c r="A51" s="115">
        <v>8420950</v>
      </c>
      <c r="B51" s="115">
        <v>8420950</v>
      </c>
      <c r="C51" s="115">
        <v>3200000</v>
      </c>
      <c r="D51" s="116" t="s">
        <v>41</v>
      </c>
      <c r="E51" s="115">
        <v>0</v>
      </c>
      <c r="F51" s="115">
        <v>0</v>
      </c>
      <c r="G51" s="115">
        <v>0</v>
      </c>
    </row>
    <row r="52" spans="1:7" s="111" customFormat="1" ht="11.25" customHeight="1">
      <c r="A52" s="115">
        <v>70000</v>
      </c>
      <c r="B52" s="115">
        <v>70000</v>
      </c>
      <c r="C52" s="115">
        <v>0</v>
      </c>
      <c r="D52" s="116" t="s">
        <v>162</v>
      </c>
      <c r="E52" s="115">
        <v>0</v>
      </c>
      <c r="F52" s="115">
        <v>0</v>
      </c>
      <c r="G52" s="115">
        <v>0</v>
      </c>
    </row>
    <row r="53" spans="1:7" s="111" customFormat="1" ht="11.25" customHeight="1">
      <c r="A53" s="115">
        <v>14564663</v>
      </c>
      <c r="B53" s="115">
        <v>14564663</v>
      </c>
      <c r="C53" s="115">
        <v>5020401</v>
      </c>
      <c r="D53" s="116" t="s">
        <v>42</v>
      </c>
      <c r="E53" s="115">
        <v>0</v>
      </c>
      <c r="F53" s="115">
        <v>0</v>
      </c>
      <c r="G53" s="115">
        <v>0</v>
      </c>
    </row>
    <row r="54" spans="1:7" s="111" customFormat="1" ht="11.25" customHeight="1">
      <c r="A54" s="115">
        <v>7114187</v>
      </c>
      <c r="B54" s="115">
        <v>7114187</v>
      </c>
      <c r="C54" s="115">
        <v>2433509</v>
      </c>
      <c r="D54" s="116" t="s">
        <v>43</v>
      </c>
      <c r="E54" s="115">
        <v>0</v>
      </c>
      <c r="F54" s="115">
        <v>0</v>
      </c>
      <c r="G54" s="115">
        <v>0</v>
      </c>
    </row>
    <row r="55" spans="1:7" s="111" customFormat="1" ht="11.25" customHeight="1">
      <c r="A55" s="115">
        <v>4260920</v>
      </c>
      <c r="B55" s="115">
        <v>4260920</v>
      </c>
      <c r="C55" s="115">
        <v>3460920</v>
      </c>
      <c r="D55" s="116" t="s">
        <v>54</v>
      </c>
      <c r="E55" s="115">
        <v>0</v>
      </c>
      <c r="F55" s="115">
        <v>0</v>
      </c>
      <c r="G55" s="115">
        <v>0</v>
      </c>
    </row>
    <row r="56" spans="1:7" s="111" customFormat="1" ht="11.25" customHeight="1">
      <c r="A56" s="115">
        <v>1807600</v>
      </c>
      <c r="B56" s="115">
        <v>1807600</v>
      </c>
      <c r="C56" s="115">
        <v>1807600</v>
      </c>
      <c r="D56" s="116" t="s">
        <v>175</v>
      </c>
      <c r="E56" s="115">
        <v>0</v>
      </c>
      <c r="F56" s="115">
        <v>0</v>
      </c>
      <c r="G56" s="115">
        <v>0</v>
      </c>
    </row>
    <row r="57" spans="1:7" s="111" customFormat="1" ht="11.25" customHeight="1">
      <c r="A57" s="115">
        <v>2385200</v>
      </c>
      <c r="B57" s="115">
        <v>2385200</v>
      </c>
      <c r="C57" s="115">
        <v>9600</v>
      </c>
      <c r="D57" s="116" t="s">
        <v>55</v>
      </c>
      <c r="E57" s="115">
        <v>0</v>
      </c>
      <c r="F57" s="115">
        <v>0</v>
      </c>
      <c r="G57" s="115">
        <v>0</v>
      </c>
    </row>
    <row r="58" spans="1:7" s="111" customFormat="1" ht="11.25" customHeight="1">
      <c r="A58" s="115">
        <v>485000</v>
      </c>
      <c r="B58" s="115">
        <v>485000</v>
      </c>
      <c r="C58" s="115">
        <v>50000</v>
      </c>
      <c r="D58" s="116" t="s">
        <v>56</v>
      </c>
      <c r="E58" s="115">
        <v>0</v>
      </c>
      <c r="F58" s="115">
        <v>0</v>
      </c>
      <c r="G58" s="115">
        <v>0</v>
      </c>
    </row>
    <row r="59" spans="1:7" s="111" customFormat="1" ht="11.25" customHeight="1">
      <c r="A59" s="115">
        <v>965300</v>
      </c>
      <c r="B59" s="115">
        <v>965300</v>
      </c>
      <c r="C59" s="115">
        <v>272000</v>
      </c>
      <c r="D59" s="116" t="s">
        <v>44</v>
      </c>
      <c r="E59" s="115">
        <v>0</v>
      </c>
      <c r="F59" s="115">
        <v>0</v>
      </c>
      <c r="G59" s="115">
        <v>0</v>
      </c>
    </row>
    <row r="60" spans="1:7" s="111" customFormat="1" ht="11.25" customHeight="1">
      <c r="A60" s="115">
        <v>11199630</v>
      </c>
      <c r="B60" s="115">
        <v>11199630</v>
      </c>
      <c r="C60" s="115">
        <v>5162680</v>
      </c>
      <c r="D60" s="116" t="s">
        <v>45</v>
      </c>
      <c r="E60" s="115">
        <v>0</v>
      </c>
      <c r="F60" s="115">
        <v>0</v>
      </c>
      <c r="G60" s="115">
        <v>0</v>
      </c>
    </row>
    <row r="61" spans="1:7" s="111" customFormat="1" ht="11.25" customHeight="1">
      <c r="A61" s="115">
        <v>88500</v>
      </c>
      <c r="B61" s="115">
        <v>88500</v>
      </c>
      <c r="C61" s="115">
        <v>30000</v>
      </c>
      <c r="D61" s="116" t="s">
        <v>46</v>
      </c>
      <c r="E61" s="115">
        <v>0</v>
      </c>
      <c r="F61" s="115">
        <v>0</v>
      </c>
      <c r="G61" s="115">
        <v>0</v>
      </c>
    </row>
    <row r="62" spans="1:7" s="111" customFormat="1" ht="11.25" customHeight="1">
      <c r="A62" s="115">
        <v>732620</v>
      </c>
      <c r="B62" s="115">
        <v>732620</v>
      </c>
      <c r="C62" s="115">
        <v>230740</v>
      </c>
      <c r="D62" s="116" t="s">
        <v>47</v>
      </c>
      <c r="E62" s="115">
        <v>0</v>
      </c>
      <c r="F62" s="115">
        <v>0</v>
      </c>
      <c r="G62" s="115">
        <v>0</v>
      </c>
    </row>
    <row r="63" spans="1:7" s="111" customFormat="1" ht="11.25" customHeight="1">
      <c r="A63" s="115">
        <v>2154150</v>
      </c>
      <c r="B63" s="115">
        <v>2154150</v>
      </c>
      <c r="C63" s="115">
        <v>761550</v>
      </c>
      <c r="D63" s="116" t="s">
        <v>48</v>
      </c>
      <c r="E63" s="115">
        <v>0</v>
      </c>
      <c r="F63" s="115">
        <v>0</v>
      </c>
      <c r="G63" s="115">
        <v>0</v>
      </c>
    </row>
    <row r="64" spans="1:7" s="111" customFormat="1" ht="11.25" customHeight="1">
      <c r="A64" s="115">
        <v>1801150</v>
      </c>
      <c r="B64" s="115">
        <v>1801150</v>
      </c>
      <c r="C64" s="115">
        <v>307640</v>
      </c>
      <c r="D64" s="116" t="s">
        <v>49</v>
      </c>
      <c r="E64" s="115">
        <v>0</v>
      </c>
      <c r="F64" s="115">
        <v>0</v>
      </c>
      <c r="G64" s="115">
        <v>0</v>
      </c>
    </row>
    <row r="65" spans="1:7" s="111" customFormat="1" ht="11.25" customHeight="1">
      <c r="A65" s="115">
        <v>381090</v>
      </c>
      <c r="B65" s="115">
        <v>381090</v>
      </c>
      <c r="C65" s="115">
        <v>333090</v>
      </c>
      <c r="D65" s="116" t="s">
        <v>50</v>
      </c>
      <c r="E65" s="115">
        <v>0</v>
      </c>
      <c r="F65" s="115">
        <v>0</v>
      </c>
      <c r="G65" s="115">
        <v>0</v>
      </c>
    </row>
    <row r="66" spans="1:7" s="111" customFormat="1" ht="11.25" customHeight="1">
      <c r="A66" s="115">
        <v>-21400</v>
      </c>
      <c r="B66" s="115">
        <v>-21400</v>
      </c>
      <c r="C66" s="115">
        <v>0</v>
      </c>
      <c r="D66" s="116" t="s">
        <v>163</v>
      </c>
      <c r="E66" s="115">
        <v>0</v>
      </c>
      <c r="F66" s="115">
        <v>0</v>
      </c>
      <c r="G66" s="115">
        <v>0</v>
      </c>
    </row>
    <row r="67" spans="1:7" s="111" customFormat="1" ht="11.25" customHeight="1">
      <c r="A67" s="115">
        <v>1839450</v>
      </c>
      <c r="B67" s="115">
        <v>1839450</v>
      </c>
      <c r="C67" s="115">
        <v>668150</v>
      </c>
      <c r="D67" s="116" t="s">
        <v>51</v>
      </c>
      <c r="E67" s="115">
        <v>0</v>
      </c>
      <c r="F67" s="115">
        <v>0</v>
      </c>
      <c r="G67" s="115">
        <v>0</v>
      </c>
    </row>
    <row r="68" spans="1:7" s="111" customFormat="1" ht="11.25" customHeight="1">
      <c r="A68" s="115">
        <v>2098000</v>
      </c>
      <c r="B68" s="115">
        <v>2098000</v>
      </c>
      <c r="C68" s="115">
        <v>0</v>
      </c>
      <c r="D68" s="116" t="s">
        <v>164</v>
      </c>
      <c r="E68" s="115">
        <v>0</v>
      </c>
      <c r="F68" s="115">
        <v>0</v>
      </c>
      <c r="G68" s="115">
        <v>0</v>
      </c>
    </row>
    <row r="69" spans="1:7" s="111" customFormat="1" ht="11.25" customHeight="1">
      <c r="A69" s="115">
        <v>150000</v>
      </c>
      <c r="B69" s="115">
        <v>150000</v>
      </c>
      <c r="C69" s="115">
        <v>150000</v>
      </c>
      <c r="D69" s="116" t="s">
        <v>176</v>
      </c>
      <c r="E69" s="115">
        <v>0</v>
      </c>
      <c r="F69" s="115">
        <v>0</v>
      </c>
      <c r="G69" s="115">
        <v>0</v>
      </c>
    </row>
    <row r="70" spans="1:7" s="111" customFormat="1" ht="11.25" customHeight="1">
      <c r="A70" s="115">
        <v>1776200</v>
      </c>
      <c r="B70" s="115">
        <v>1776200</v>
      </c>
      <c r="C70" s="115">
        <v>91000</v>
      </c>
      <c r="D70" s="116" t="s">
        <v>52</v>
      </c>
      <c r="E70" s="115">
        <v>0</v>
      </c>
      <c r="F70" s="115">
        <v>0</v>
      </c>
      <c r="G70" s="115">
        <v>0</v>
      </c>
    </row>
    <row r="71" spans="1:7" s="111" customFormat="1" ht="11.25" customHeight="1">
      <c r="A71" s="115">
        <v>783899407</v>
      </c>
      <c r="B71" s="115">
        <v>1179999483</v>
      </c>
      <c r="C71" s="115">
        <v>196019078</v>
      </c>
      <c r="D71" s="116" t="s">
        <v>116</v>
      </c>
      <c r="E71" s="115">
        <v>196019078</v>
      </c>
      <c r="F71" s="115">
        <v>1179999483</v>
      </c>
      <c r="G71" s="115">
        <v>783899407</v>
      </c>
    </row>
  </sheetData>
  <mergeCells count="3">
    <mergeCell ref="A1:C1"/>
    <mergeCell ref="D1:D2"/>
    <mergeCell ref="E1:G1"/>
  </mergeCells>
  <phoneticPr fontId="1" type="noConversion"/>
  <pageMargins left="0.7" right="0.34" top="0.23" bottom="0.3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58"/>
  <sheetViews>
    <sheetView topLeftCell="A28" zoomScale="120" zoomScaleNormal="120" workbookViewId="0">
      <selection activeCell="E8" sqref="E8"/>
    </sheetView>
  </sheetViews>
  <sheetFormatPr defaultRowHeight="16.5"/>
  <cols>
    <col min="1" max="1" width="13.375" style="32" customWidth="1"/>
    <col min="2" max="4" width="11.875" customWidth="1"/>
    <col min="5" max="5" width="35.75" style="25" customWidth="1"/>
  </cols>
  <sheetData>
    <row r="1" spans="1:5" ht="18" customHeight="1" thickBot="1">
      <c r="A1" s="92"/>
      <c r="B1" s="106"/>
      <c r="C1" s="144" t="s">
        <v>173</v>
      </c>
      <c r="D1" s="144"/>
      <c r="E1" s="107"/>
    </row>
    <row r="2" spans="1:5" ht="15" customHeight="1">
      <c r="A2" s="104" t="s">
        <v>165</v>
      </c>
      <c r="B2" s="91" t="s">
        <v>166</v>
      </c>
      <c r="C2" s="91" t="s">
        <v>167</v>
      </c>
      <c r="D2" s="91" t="s">
        <v>168</v>
      </c>
      <c r="E2" s="105" t="s">
        <v>169</v>
      </c>
    </row>
    <row r="3" spans="1:5" ht="13.5" customHeight="1">
      <c r="A3" s="108" t="s">
        <v>22</v>
      </c>
      <c r="B3" s="109">
        <v>32484710</v>
      </c>
      <c r="C3" s="69"/>
      <c r="D3" s="109">
        <v>83309232</v>
      </c>
      <c r="E3" s="63" t="s">
        <v>177</v>
      </c>
    </row>
    <row r="4" spans="1:5" ht="13.5" customHeight="1">
      <c r="A4" s="108" t="s">
        <v>23</v>
      </c>
      <c r="B4" s="109">
        <v>23157920</v>
      </c>
      <c r="C4" s="69"/>
      <c r="D4" s="109">
        <v>63048070</v>
      </c>
      <c r="E4" s="63" t="s">
        <v>179</v>
      </c>
    </row>
    <row r="5" spans="1:5" ht="13.5" customHeight="1">
      <c r="A5" s="108" t="s">
        <v>24</v>
      </c>
      <c r="B5" s="109">
        <v>2020000</v>
      </c>
      <c r="C5" s="69"/>
      <c r="D5" s="109">
        <v>5091860</v>
      </c>
      <c r="E5" s="63" t="s">
        <v>178</v>
      </c>
    </row>
    <row r="6" spans="1:5" ht="13.5" customHeight="1">
      <c r="A6" s="108" t="s">
        <v>25</v>
      </c>
      <c r="B6" s="109">
        <v>0</v>
      </c>
      <c r="C6" s="69"/>
      <c r="D6" s="109">
        <v>560710</v>
      </c>
      <c r="E6" s="63"/>
    </row>
    <row r="7" spans="1:5" ht="13.5" customHeight="1">
      <c r="A7" s="108" t="s">
        <v>26</v>
      </c>
      <c r="B7" s="109">
        <v>220000</v>
      </c>
      <c r="C7" s="69"/>
      <c r="D7" s="109">
        <v>610000</v>
      </c>
      <c r="E7" s="63" t="s">
        <v>180</v>
      </c>
    </row>
    <row r="8" spans="1:5" ht="13.5" customHeight="1">
      <c r="A8" s="108" t="s">
        <v>27</v>
      </c>
      <c r="B8" s="109">
        <v>2040000</v>
      </c>
      <c r="C8" s="69"/>
      <c r="D8" s="109">
        <v>15577000</v>
      </c>
      <c r="E8" s="63" t="s">
        <v>181</v>
      </c>
    </row>
    <row r="9" spans="1:5" ht="13.5" customHeight="1">
      <c r="A9" s="108" t="s">
        <v>160</v>
      </c>
      <c r="B9" s="109">
        <v>2810000</v>
      </c>
      <c r="C9" s="69"/>
      <c r="D9" s="109">
        <v>5740000</v>
      </c>
      <c r="E9" s="63" t="s">
        <v>182</v>
      </c>
    </row>
    <row r="10" spans="1:5" ht="13.5" customHeight="1">
      <c r="A10" s="108" t="s">
        <v>28</v>
      </c>
      <c r="B10" s="109">
        <v>0</v>
      </c>
      <c r="C10" s="69"/>
      <c r="D10" s="109">
        <v>2238100</v>
      </c>
      <c r="E10" s="63"/>
    </row>
    <row r="11" spans="1:5" ht="13.5" customHeight="1">
      <c r="A11" s="108" t="s">
        <v>60</v>
      </c>
      <c r="B11" s="109">
        <v>0</v>
      </c>
      <c r="C11" s="69"/>
      <c r="D11" s="109">
        <v>4300950</v>
      </c>
      <c r="E11" s="63"/>
    </row>
    <row r="12" spans="1:5" ht="13.5" customHeight="1">
      <c r="A12" s="108" t="s">
        <v>104</v>
      </c>
      <c r="B12" s="109">
        <v>120000</v>
      </c>
      <c r="C12" s="69"/>
      <c r="D12" s="109">
        <v>1120000</v>
      </c>
      <c r="E12" s="63" t="s">
        <v>183</v>
      </c>
    </row>
    <row r="13" spans="1:5" ht="13.5" customHeight="1">
      <c r="A13" s="108" t="s">
        <v>109</v>
      </c>
      <c r="B13" s="109">
        <v>0</v>
      </c>
      <c r="C13" s="69"/>
      <c r="D13" s="109">
        <v>9050000</v>
      </c>
      <c r="E13" s="63"/>
    </row>
    <row r="14" spans="1:5" ht="13.5" customHeight="1">
      <c r="A14" s="108" t="s">
        <v>53</v>
      </c>
      <c r="B14" s="109">
        <v>122099</v>
      </c>
      <c r="C14" s="69"/>
      <c r="D14" s="109">
        <v>193006</v>
      </c>
      <c r="E14" s="63" t="s">
        <v>184</v>
      </c>
    </row>
    <row r="15" spans="1:5" ht="13.5" customHeight="1">
      <c r="A15" s="108" t="s">
        <v>114</v>
      </c>
      <c r="B15" s="109">
        <v>50000</v>
      </c>
      <c r="C15" s="69"/>
      <c r="D15" s="109">
        <v>390000</v>
      </c>
      <c r="E15" s="63" t="s">
        <v>185</v>
      </c>
    </row>
    <row r="16" spans="1:5" ht="13.5" customHeight="1">
      <c r="A16" s="82" t="s">
        <v>170</v>
      </c>
      <c r="B16" s="102">
        <f>SUM(B3:B15)</f>
        <v>63024729</v>
      </c>
      <c r="C16" s="74"/>
      <c r="D16" s="81">
        <f>SUM(D3:D15)</f>
        <v>191228928</v>
      </c>
      <c r="E16" s="63"/>
    </row>
    <row r="17" spans="1:5" ht="13.5" customHeight="1">
      <c r="A17" s="108" t="s">
        <v>30</v>
      </c>
      <c r="B17" s="110"/>
      <c r="C17" s="109">
        <v>773000</v>
      </c>
      <c r="D17" s="109">
        <v>2021200</v>
      </c>
      <c r="E17" s="76" t="s">
        <v>206</v>
      </c>
    </row>
    <row r="18" spans="1:5" ht="13.5" customHeight="1">
      <c r="A18" s="108" t="s">
        <v>31</v>
      </c>
      <c r="B18" s="110"/>
      <c r="C18" s="109">
        <v>1655950</v>
      </c>
      <c r="D18" s="109">
        <v>2589930</v>
      </c>
      <c r="E18" s="63" t="s">
        <v>186</v>
      </c>
    </row>
    <row r="19" spans="1:5" ht="21.75" customHeight="1">
      <c r="A19" s="108" t="s">
        <v>32</v>
      </c>
      <c r="B19" s="110"/>
      <c r="C19" s="109">
        <v>3544600</v>
      </c>
      <c r="D19" s="109">
        <v>15668940</v>
      </c>
      <c r="E19" s="80" t="s">
        <v>187</v>
      </c>
    </row>
    <row r="20" spans="1:5" ht="12.75" customHeight="1">
      <c r="A20" s="108" t="s">
        <v>33</v>
      </c>
      <c r="B20" s="110"/>
      <c r="C20" s="109">
        <v>620600</v>
      </c>
      <c r="D20" s="109">
        <v>6320910</v>
      </c>
      <c r="E20" s="63" t="s">
        <v>240</v>
      </c>
    </row>
    <row r="21" spans="1:5" ht="12.75" customHeight="1">
      <c r="A21" s="108" t="s">
        <v>28</v>
      </c>
      <c r="B21" s="110"/>
      <c r="C21" s="109">
        <v>0</v>
      </c>
      <c r="D21" s="109">
        <v>2238100</v>
      </c>
      <c r="E21" s="63"/>
    </row>
    <row r="22" spans="1:5" ht="12.75" customHeight="1">
      <c r="A22" s="108" t="s">
        <v>133</v>
      </c>
      <c r="B22" s="110"/>
      <c r="C22" s="109">
        <v>1000000</v>
      </c>
      <c r="D22" s="109">
        <v>3000000</v>
      </c>
      <c r="E22" s="76"/>
    </row>
    <row r="23" spans="1:5" ht="12.75" customHeight="1">
      <c r="A23" s="108" t="s">
        <v>34</v>
      </c>
      <c r="B23" s="110"/>
      <c r="C23" s="109">
        <v>1200000</v>
      </c>
      <c r="D23" s="109">
        <v>3600000</v>
      </c>
      <c r="E23" s="63"/>
    </row>
    <row r="24" spans="1:5" ht="12.75" customHeight="1">
      <c r="A24" s="108" t="s">
        <v>35</v>
      </c>
      <c r="B24" s="110"/>
      <c r="C24" s="109">
        <v>1000000</v>
      </c>
      <c r="D24" s="109">
        <v>3400000</v>
      </c>
      <c r="E24" s="63"/>
    </row>
    <row r="25" spans="1:5" ht="12.75" customHeight="1">
      <c r="A25" s="108" t="s">
        <v>36</v>
      </c>
      <c r="B25" s="110"/>
      <c r="C25" s="109">
        <v>600000</v>
      </c>
      <c r="D25" s="109">
        <v>1800000</v>
      </c>
      <c r="E25" s="63"/>
    </row>
    <row r="26" spans="1:5" ht="12.75" customHeight="1">
      <c r="A26" s="108" t="s">
        <v>37</v>
      </c>
      <c r="B26" s="110"/>
      <c r="C26" s="109">
        <v>308190</v>
      </c>
      <c r="D26" s="109">
        <v>7638150</v>
      </c>
      <c r="E26" s="63"/>
    </row>
    <row r="27" spans="1:5" ht="12.75" customHeight="1">
      <c r="A27" s="108" t="s">
        <v>38</v>
      </c>
      <c r="B27" s="110"/>
      <c r="C27" s="109">
        <v>350000</v>
      </c>
      <c r="D27" s="109">
        <v>570000</v>
      </c>
      <c r="E27" s="63"/>
    </row>
    <row r="28" spans="1:5" ht="12.75" customHeight="1">
      <c r="A28" s="108" t="s">
        <v>161</v>
      </c>
      <c r="B28" s="110"/>
      <c r="C28" s="109">
        <v>2810000</v>
      </c>
      <c r="D28" s="109">
        <v>5740000</v>
      </c>
      <c r="E28" s="63"/>
    </row>
    <row r="29" spans="1:5" ht="12.75" customHeight="1">
      <c r="A29" s="108" t="s">
        <v>81</v>
      </c>
      <c r="B29" s="110"/>
      <c r="C29" s="109">
        <v>650000</v>
      </c>
      <c r="D29" s="109">
        <v>2032070</v>
      </c>
      <c r="E29" s="63" t="s">
        <v>188</v>
      </c>
    </row>
    <row r="30" spans="1:5" ht="12.75" customHeight="1">
      <c r="A30" s="108" t="s">
        <v>174</v>
      </c>
      <c r="B30" s="110"/>
      <c r="C30" s="109">
        <v>100000</v>
      </c>
      <c r="D30" s="109">
        <v>100000</v>
      </c>
      <c r="E30" s="63" t="s">
        <v>189</v>
      </c>
    </row>
    <row r="31" spans="1:5" ht="12.75" customHeight="1">
      <c r="A31" s="108" t="s">
        <v>39</v>
      </c>
      <c r="B31" s="110"/>
      <c r="C31" s="109">
        <v>1850000</v>
      </c>
      <c r="D31" s="109">
        <v>13382000</v>
      </c>
      <c r="E31" s="63"/>
    </row>
    <row r="32" spans="1:5" ht="12.75" customHeight="1">
      <c r="A32" s="108" t="s">
        <v>40</v>
      </c>
      <c r="B32" s="110"/>
      <c r="C32" s="109">
        <v>300000</v>
      </c>
      <c r="D32" s="109">
        <v>900000</v>
      </c>
      <c r="E32" s="63"/>
    </row>
    <row r="33" spans="1:5" ht="12.75" customHeight="1">
      <c r="A33" s="108" t="s">
        <v>41</v>
      </c>
      <c r="B33" s="110"/>
      <c r="C33" s="109">
        <v>3200000</v>
      </c>
      <c r="D33" s="109">
        <v>8420950</v>
      </c>
      <c r="E33" s="63" t="s">
        <v>190</v>
      </c>
    </row>
    <row r="34" spans="1:5" ht="12.75" customHeight="1">
      <c r="A34" s="108" t="s">
        <v>162</v>
      </c>
      <c r="B34" s="110"/>
      <c r="C34" s="109">
        <v>0</v>
      </c>
      <c r="D34" s="109">
        <v>70000</v>
      </c>
      <c r="E34" s="63"/>
    </row>
    <row r="35" spans="1:5" ht="12.75" customHeight="1">
      <c r="A35" s="108" t="s">
        <v>42</v>
      </c>
      <c r="B35" s="110"/>
      <c r="C35" s="109">
        <v>7453910</v>
      </c>
      <c r="D35" s="109">
        <v>21678850</v>
      </c>
      <c r="E35" s="63" t="s">
        <v>191</v>
      </c>
    </row>
    <row r="36" spans="1:5" ht="12.75" customHeight="1">
      <c r="A36" s="108" t="s">
        <v>54</v>
      </c>
      <c r="B36" s="110"/>
      <c r="C36" s="109">
        <v>3460920</v>
      </c>
      <c r="D36" s="109">
        <v>4260920</v>
      </c>
      <c r="E36" s="63" t="s">
        <v>192</v>
      </c>
    </row>
    <row r="37" spans="1:5" ht="12.75" customHeight="1">
      <c r="A37" s="108" t="s">
        <v>175</v>
      </c>
      <c r="B37" s="110"/>
      <c r="C37" s="109">
        <v>1807600</v>
      </c>
      <c r="D37" s="109">
        <v>1807600</v>
      </c>
      <c r="E37" s="63" t="s">
        <v>193</v>
      </c>
    </row>
    <row r="38" spans="1:5" ht="12.75" customHeight="1">
      <c r="A38" s="108" t="s">
        <v>55</v>
      </c>
      <c r="B38" s="110"/>
      <c r="C38" s="109">
        <v>9600</v>
      </c>
      <c r="D38" s="109">
        <v>2385200</v>
      </c>
      <c r="E38" s="63" t="s">
        <v>194</v>
      </c>
    </row>
    <row r="39" spans="1:5" ht="12.75" customHeight="1">
      <c r="A39" s="108" t="s">
        <v>56</v>
      </c>
      <c r="B39" s="110"/>
      <c r="C39" s="109">
        <v>50000</v>
      </c>
      <c r="D39" s="109">
        <v>485000</v>
      </c>
      <c r="E39" s="63" t="s">
        <v>195</v>
      </c>
    </row>
    <row r="40" spans="1:5" ht="12.75" customHeight="1">
      <c r="A40" s="108" t="s">
        <v>44</v>
      </c>
      <c r="B40" s="110"/>
      <c r="C40" s="109">
        <v>272000</v>
      </c>
      <c r="D40" s="109">
        <v>965300</v>
      </c>
      <c r="E40" s="63" t="s">
        <v>196</v>
      </c>
    </row>
    <row r="41" spans="1:5" ht="12.75" customHeight="1">
      <c r="A41" s="108" t="s">
        <v>45</v>
      </c>
      <c r="B41" s="110"/>
      <c r="C41" s="109">
        <v>5162680</v>
      </c>
      <c r="D41" s="109">
        <v>11199630</v>
      </c>
      <c r="E41" s="63" t="s">
        <v>197</v>
      </c>
    </row>
    <row r="42" spans="1:5" ht="12.75" customHeight="1">
      <c r="A42" s="108" t="s">
        <v>46</v>
      </c>
      <c r="B42" s="110"/>
      <c r="C42" s="109">
        <v>30000</v>
      </c>
      <c r="D42" s="109">
        <v>88500</v>
      </c>
      <c r="E42" s="63" t="s">
        <v>198</v>
      </c>
    </row>
    <row r="43" spans="1:5" ht="12.75" customHeight="1">
      <c r="A43" s="108" t="s">
        <v>47</v>
      </c>
      <c r="B43" s="110"/>
      <c r="C43" s="109">
        <v>230740</v>
      </c>
      <c r="D43" s="109">
        <v>732620</v>
      </c>
      <c r="E43" s="63" t="s">
        <v>199</v>
      </c>
    </row>
    <row r="44" spans="1:5" ht="12.75" customHeight="1">
      <c r="A44" s="108" t="s">
        <v>48</v>
      </c>
      <c r="B44" s="110"/>
      <c r="C44" s="109">
        <v>761550</v>
      </c>
      <c r="D44" s="109">
        <v>2154150</v>
      </c>
      <c r="E44" s="63" t="s">
        <v>200</v>
      </c>
    </row>
    <row r="45" spans="1:5" ht="12.75" customHeight="1">
      <c r="A45" s="108" t="s">
        <v>49</v>
      </c>
      <c r="B45" s="110"/>
      <c r="C45" s="109">
        <v>307640</v>
      </c>
      <c r="D45" s="109">
        <v>1801150</v>
      </c>
      <c r="E45" s="63" t="s">
        <v>201</v>
      </c>
    </row>
    <row r="46" spans="1:5" ht="12.75" customHeight="1">
      <c r="A46" s="108" t="s">
        <v>50</v>
      </c>
      <c r="B46" s="110"/>
      <c r="C46" s="109">
        <v>333090</v>
      </c>
      <c r="D46" s="109">
        <v>381090</v>
      </c>
      <c r="E46" s="76" t="s">
        <v>202</v>
      </c>
    </row>
    <row r="47" spans="1:5" ht="12.75" customHeight="1">
      <c r="A47" s="108" t="s">
        <v>163</v>
      </c>
      <c r="B47" s="110"/>
      <c r="C47" s="109">
        <v>0</v>
      </c>
      <c r="D47" s="109">
        <v>-21400</v>
      </c>
      <c r="E47" s="63"/>
    </row>
    <row r="48" spans="1:5" ht="12.75" customHeight="1">
      <c r="A48" s="108" t="s">
        <v>51</v>
      </c>
      <c r="B48" s="110"/>
      <c r="C48" s="109">
        <v>668150</v>
      </c>
      <c r="D48" s="109">
        <v>1839450</v>
      </c>
      <c r="E48" s="63" t="s">
        <v>203</v>
      </c>
    </row>
    <row r="49" spans="1:5" ht="12.75" customHeight="1">
      <c r="A49" s="108" t="s">
        <v>164</v>
      </c>
      <c r="B49" s="110"/>
      <c r="C49" s="109">
        <v>0</v>
      </c>
      <c r="D49" s="109">
        <v>2098000</v>
      </c>
      <c r="E49" s="76"/>
    </row>
    <row r="50" spans="1:5" ht="12.75" customHeight="1">
      <c r="A50" s="108" t="s">
        <v>176</v>
      </c>
      <c r="B50" s="110"/>
      <c r="C50" s="109">
        <v>150000</v>
      </c>
      <c r="D50" s="109">
        <v>150000</v>
      </c>
      <c r="E50" s="63" t="s">
        <v>204</v>
      </c>
    </row>
    <row r="51" spans="1:5" ht="12.75" customHeight="1">
      <c r="A51" s="108" t="s">
        <v>52</v>
      </c>
      <c r="B51" s="110"/>
      <c r="C51" s="109">
        <v>91000</v>
      </c>
      <c r="D51" s="109">
        <v>1776200</v>
      </c>
      <c r="E51" s="76" t="s">
        <v>205</v>
      </c>
    </row>
    <row r="52" spans="1:5" ht="13.5" customHeight="1">
      <c r="A52" s="83" t="s">
        <v>171</v>
      </c>
      <c r="B52" s="72"/>
      <c r="C52" s="103">
        <f>SUM(C17:C51)</f>
        <v>40751220</v>
      </c>
      <c r="D52" s="73">
        <f>SUM(D17:D51)</f>
        <v>133274510</v>
      </c>
      <c r="E52" s="77"/>
    </row>
    <row r="53" spans="1:5" ht="13.5" customHeight="1">
      <c r="A53" s="84" t="s">
        <v>82</v>
      </c>
      <c r="B53" s="54">
        <v>0</v>
      </c>
      <c r="C53" s="52"/>
      <c r="D53" s="52"/>
      <c r="E53" s="77"/>
    </row>
    <row r="54" spans="1:5" ht="13.5" customHeight="1">
      <c r="A54" s="84" t="s">
        <v>83</v>
      </c>
      <c r="B54" s="55">
        <v>132075115</v>
      </c>
      <c r="C54" s="52"/>
      <c r="D54" s="52"/>
      <c r="E54" s="63"/>
    </row>
    <row r="55" spans="1:5" ht="13.5" customHeight="1">
      <c r="A55" s="84" t="s">
        <v>84</v>
      </c>
      <c r="B55" s="53"/>
      <c r="C55" s="109">
        <v>1626080</v>
      </c>
      <c r="D55" s="54"/>
      <c r="E55" s="85"/>
    </row>
    <row r="56" spans="1:5" ht="13.5" customHeight="1">
      <c r="A56" s="84" t="s">
        <v>85</v>
      </c>
      <c r="B56" s="52"/>
      <c r="C56" s="109">
        <v>155810322</v>
      </c>
      <c r="D56" s="52"/>
      <c r="E56" s="86"/>
    </row>
    <row r="57" spans="1:5" ht="13.5" customHeight="1">
      <c r="A57" s="84" t="s">
        <v>172</v>
      </c>
      <c r="B57" s="109">
        <v>3300000</v>
      </c>
      <c r="C57" s="109">
        <v>212222</v>
      </c>
      <c r="D57" s="52"/>
      <c r="E57" s="77"/>
    </row>
    <row r="58" spans="1:5" ht="13.5" customHeight="1" thickBot="1">
      <c r="A58" s="87"/>
      <c r="B58" s="88">
        <f>SUM(B16:B57)</f>
        <v>198399844</v>
      </c>
      <c r="C58" s="88">
        <f>SUM(C52:C57)</f>
        <v>198399844</v>
      </c>
      <c r="D58" s="89"/>
      <c r="E58" s="90"/>
    </row>
  </sheetData>
  <mergeCells count="1">
    <mergeCell ref="C1:D1"/>
  </mergeCells>
  <phoneticPr fontId="1" type="noConversion"/>
  <pageMargins left="0.67" right="0.28000000000000003" top="0.4" bottom="0.17" header="0.2" footer="0.19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2"/>
  <sheetViews>
    <sheetView zoomScale="150" zoomScaleNormal="150" workbookViewId="0">
      <selection activeCell="G9" sqref="G9"/>
    </sheetView>
  </sheetViews>
  <sheetFormatPr defaultRowHeight="16.5"/>
  <cols>
    <col min="4" max="4" width="8.875" customWidth="1"/>
    <col min="5" max="5" width="9.875" customWidth="1"/>
  </cols>
  <sheetData>
    <row r="1" spans="1:9" ht="17.25" thickBot="1"/>
    <row r="2" spans="1:9" ht="20.25" customHeight="1">
      <c r="A2" s="41" t="s">
        <v>97</v>
      </c>
      <c r="B2" s="8" t="s">
        <v>61</v>
      </c>
      <c r="C2" s="8" t="s">
        <v>62</v>
      </c>
      <c r="D2" s="8" t="s">
        <v>63</v>
      </c>
      <c r="E2" s="9" t="s">
        <v>64</v>
      </c>
      <c r="F2" s="41" t="s">
        <v>108</v>
      </c>
      <c r="G2" s="163">
        <v>121704542</v>
      </c>
      <c r="H2" s="164"/>
      <c r="I2" s="10" t="s">
        <v>65</v>
      </c>
    </row>
    <row r="3" spans="1:9" ht="23.25" customHeight="1">
      <c r="A3" s="11" t="s">
        <v>98</v>
      </c>
      <c r="B3" s="12">
        <v>26726</v>
      </c>
      <c r="C3" s="13"/>
      <c r="D3" s="12">
        <v>31498080</v>
      </c>
      <c r="E3" s="16"/>
      <c r="F3" s="11" t="s">
        <v>66</v>
      </c>
      <c r="G3" s="165">
        <v>207969581</v>
      </c>
      <c r="H3" s="166"/>
      <c r="I3" s="167" t="s">
        <v>67</v>
      </c>
    </row>
    <row r="4" spans="1:9" ht="20.25" customHeight="1">
      <c r="A4" s="11" t="s">
        <v>99</v>
      </c>
      <c r="B4" s="14">
        <v>185496</v>
      </c>
      <c r="C4" s="14">
        <v>3300000</v>
      </c>
      <c r="D4" s="15">
        <v>72552135</v>
      </c>
      <c r="E4" s="98" t="s">
        <v>298</v>
      </c>
      <c r="F4" s="11"/>
      <c r="G4" s="165"/>
      <c r="H4" s="166"/>
      <c r="I4" s="167"/>
    </row>
    <row r="5" spans="1:9" ht="21.75" customHeight="1" thickBot="1">
      <c r="A5" s="17" t="s">
        <v>100</v>
      </c>
      <c r="B5" s="168">
        <v>1850000</v>
      </c>
      <c r="C5" s="168"/>
      <c r="D5" s="18"/>
      <c r="E5" s="19"/>
      <c r="F5" s="17" t="s">
        <v>68</v>
      </c>
      <c r="G5" s="169">
        <v>155810322</v>
      </c>
      <c r="H5" s="170"/>
      <c r="I5" s="20" t="s">
        <v>69</v>
      </c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11" spans="1:9">
      <c r="A11" s="30" t="s">
        <v>82</v>
      </c>
      <c r="B11" s="23">
        <v>70000</v>
      </c>
      <c r="C11" s="26"/>
      <c r="D11" s="26"/>
      <c r="E11" s="3"/>
    </row>
    <row r="12" spans="1:9">
      <c r="A12" s="30" t="s">
        <v>83</v>
      </c>
      <c r="B12" s="23">
        <v>74435154</v>
      </c>
      <c r="C12" s="26"/>
      <c r="D12" s="26"/>
      <c r="E12" s="4"/>
    </row>
    <row r="13" spans="1:9">
      <c r="A13" s="30" t="s">
        <v>84</v>
      </c>
      <c r="B13" s="29"/>
      <c r="C13" s="27">
        <v>30000</v>
      </c>
      <c r="D13" s="28"/>
      <c r="E13" s="5"/>
    </row>
    <row r="14" spans="1:9">
      <c r="A14" s="30" t="s">
        <v>85</v>
      </c>
      <c r="B14" s="23"/>
      <c r="D14" s="26"/>
      <c r="E14" s="6"/>
    </row>
    <row r="15" spans="1:9">
      <c r="A15" s="30" t="s">
        <v>90</v>
      </c>
      <c r="B15" s="26"/>
      <c r="C15" s="26">
        <v>4000000</v>
      </c>
      <c r="D15" s="26">
        <v>8000000</v>
      </c>
      <c r="E15" s="2"/>
    </row>
    <row r="16" spans="1:9">
      <c r="A16" s="30" t="s">
        <v>88</v>
      </c>
      <c r="B16" s="26"/>
      <c r="C16" s="26">
        <v>100000</v>
      </c>
      <c r="D16" s="26"/>
      <c r="E16" s="2"/>
    </row>
    <row r="17" spans="1:5">
      <c r="A17" s="30"/>
      <c r="B17" s="26">
        <v>275000</v>
      </c>
      <c r="C17" s="26"/>
      <c r="D17" s="26"/>
      <c r="E17" s="2"/>
    </row>
    <row r="18" spans="1:5">
      <c r="A18" s="34"/>
      <c r="B18" s="35" t="e">
        <f>SUM(#REF!)</f>
        <v>#REF!</v>
      </c>
      <c r="C18" s="35">
        <f>SUM(C10:C17)</f>
        <v>4130000</v>
      </c>
      <c r="D18" s="36"/>
      <c r="E18" s="37"/>
    </row>
    <row r="19" spans="1:5">
      <c r="A19" s="31" t="s">
        <v>86</v>
      </c>
      <c r="E19" s="3"/>
    </row>
    <row r="20" spans="1:5">
      <c r="A20" s="31" t="s">
        <v>87</v>
      </c>
      <c r="E20" s="33"/>
    </row>
    <row r="21" spans="1:5">
      <c r="A21" s="31" t="s">
        <v>89</v>
      </c>
      <c r="B21" s="22">
        <v>50305992</v>
      </c>
      <c r="C21" s="22"/>
      <c r="E21" s="3" t="s">
        <v>91</v>
      </c>
    </row>
    <row r="22" spans="1:5">
      <c r="A22" s="31" t="s">
        <v>92</v>
      </c>
      <c r="B22" s="22"/>
      <c r="C22" s="22"/>
      <c r="D22" s="24">
        <v>84499470</v>
      </c>
      <c r="E22" s="3"/>
    </row>
  </sheetData>
  <mergeCells count="6">
    <mergeCell ref="G2:H2"/>
    <mergeCell ref="G3:H3"/>
    <mergeCell ref="I3:I4"/>
    <mergeCell ref="G4:H4"/>
    <mergeCell ref="B5:C5"/>
    <mergeCell ref="G5:H5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E26"/>
  <sheetViews>
    <sheetView workbookViewId="0">
      <selection activeCell="A2" sqref="A2:E26"/>
    </sheetView>
  </sheetViews>
  <sheetFormatPr defaultRowHeight="16.5"/>
  <cols>
    <col min="1" max="1" width="9.875" customWidth="1"/>
    <col min="2" max="2" width="10.75" customWidth="1"/>
    <col min="3" max="4" width="14.625" customWidth="1"/>
    <col min="5" max="5" width="14.25" customWidth="1"/>
  </cols>
  <sheetData>
    <row r="1" spans="1:5" ht="17.25" thickBot="1"/>
    <row r="2" spans="1:5" ht="18" customHeight="1">
      <c r="A2" s="129" t="s">
        <v>70</v>
      </c>
      <c r="B2" s="130" t="s">
        <v>208</v>
      </c>
      <c r="C2" s="130" t="s">
        <v>209</v>
      </c>
      <c r="D2" s="130" t="s">
        <v>210</v>
      </c>
      <c r="E2" s="131" t="s">
        <v>211</v>
      </c>
    </row>
    <row r="3" spans="1:5" ht="15.75" customHeight="1">
      <c r="A3" s="132">
        <v>41735</v>
      </c>
      <c r="B3" s="126" t="s">
        <v>57</v>
      </c>
      <c r="C3" s="126" t="s">
        <v>71</v>
      </c>
      <c r="D3" s="126" t="s">
        <v>72</v>
      </c>
      <c r="E3" s="133" t="s">
        <v>80</v>
      </c>
    </row>
    <row r="4" spans="1:5" ht="15.75" customHeight="1">
      <c r="A4" s="134" t="s">
        <v>122</v>
      </c>
      <c r="B4" s="127" t="s">
        <v>58</v>
      </c>
      <c r="C4" s="127" t="s">
        <v>111</v>
      </c>
      <c r="D4" s="127" t="s">
        <v>106</v>
      </c>
      <c r="E4" s="135" t="s">
        <v>126</v>
      </c>
    </row>
    <row r="5" spans="1:5" ht="15.75" customHeight="1">
      <c r="A5" s="136"/>
      <c r="B5" s="128" t="s">
        <v>59</v>
      </c>
      <c r="C5" s="128" t="s">
        <v>212</v>
      </c>
      <c r="D5" s="128" t="s">
        <v>102</v>
      </c>
      <c r="E5" s="137" t="s">
        <v>77</v>
      </c>
    </row>
    <row r="6" spans="1:5" ht="15.75" customHeight="1">
      <c r="A6" s="132">
        <v>41742</v>
      </c>
      <c r="B6" s="126" t="s">
        <v>57</v>
      </c>
      <c r="C6" s="126" t="s">
        <v>76</v>
      </c>
      <c r="D6" s="126" t="s">
        <v>79</v>
      </c>
      <c r="E6" s="133" t="s">
        <v>72</v>
      </c>
    </row>
    <row r="7" spans="1:5" ht="15.75" customHeight="1">
      <c r="A7" s="134" t="s">
        <v>123</v>
      </c>
      <c r="B7" s="127" t="s">
        <v>238</v>
      </c>
      <c r="C7" s="127" t="s">
        <v>215</v>
      </c>
      <c r="D7" s="127" t="s">
        <v>93</v>
      </c>
      <c r="E7" s="135" t="s">
        <v>107</v>
      </c>
    </row>
    <row r="8" spans="1:5" ht="15.75" customHeight="1">
      <c r="A8" s="138"/>
      <c r="B8" s="127" t="s">
        <v>239</v>
      </c>
      <c r="C8" s="127" t="s">
        <v>216</v>
      </c>
      <c r="D8" s="127" t="s">
        <v>73</v>
      </c>
      <c r="E8" s="135" t="s">
        <v>103</v>
      </c>
    </row>
    <row r="9" spans="1:5" ht="15.75" customHeight="1">
      <c r="A9" s="138"/>
      <c r="B9" s="127" t="s">
        <v>213</v>
      </c>
      <c r="C9" s="127" t="s">
        <v>217</v>
      </c>
      <c r="D9" s="127" t="s">
        <v>77</v>
      </c>
      <c r="E9" s="135" t="s">
        <v>78</v>
      </c>
    </row>
    <row r="10" spans="1:5" ht="15.75" customHeight="1">
      <c r="A10" s="136"/>
      <c r="B10" s="128" t="s">
        <v>214</v>
      </c>
      <c r="C10" s="128" t="s">
        <v>218</v>
      </c>
      <c r="D10" s="128" t="s">
        <v>95</v>
      </c>
      <c r="E10" s="137" t="s">
        <v>102</v>
      </c>
    </row>
    <row r="11" spans="1:5" ht="15.75" customHeight="1">
      <c r="A11" s="139"/>
      <c r="B11" s="118" t="s">
        <v>219</v>
      </c>
      <c r="C11" s="174" t="s">
        <v>222</v>
      </c>
      <c r="D11" s="175"/>
      <c r="E11" s="176"/>
    </row>
    <row r="12" spans="1:5" ht="15.75" customHeight="1">
      <c r="A12" s="134"/>
      <c r="B12" s="119" t="s">
        <v>220</v>
      </c>
      <c r="C12" s="177" t="s">
        <v>223</v>
      </c>
      <c r="D12" s="178"/>
      <c r="E12" s="179"/>
    </row>
    <row r="13" spans="1:5" ht="15.75" customHeight="1">
      <c r="A13" s="134" t="s">
        <v>295</v>
      </c>
      <c r="B13" s="119" t="s">
        <v>221</v>
      </c>
      <c r="C13" s="180"/>
      <c r="D13" s="181"/>
      <c r="E13" s="182"/>
    </row>
    <row r="14" spans="1:5" ht="15.75" customHeight="1">
      <c r="A14" s="134"/>
      <c r="B14" s="118" t="s">
        <v>224</v>
      </c>
      <c r="C14" s="174" t="s">
        <v>226</v>
      </c>
      <c r="D14" s="175"/>
      <c r="E14" s="176"/>
    </row>
    <row r="15" spans="1:5" ht="15.75" customHeight="1">
      <c r="A15" s="134" t="s">
        <v>296</v>
      </c>
      <c r="B15" s="119" t="s">
        <v>225</v>
      </c>
      <c r="C15" s="177" t="s">
        <v>227</v>
      </c>
      <c r="D15" s="178"/>
      <c r="E15" s="179"/>
    </row>
    <row r="16" spans="1:5" ht="15.75" customHeight="1">
      <c r="A16" s="138"/>
      <c r="B16" s="120" t="s">
        <v>221</v>
      </c>
      <c r="C16" s="183" t="s">
        <v>228</v>
      </c>
      <c r="D16" s="184"/>
      <c r="E16" s="185"/>
    </row>
    <row r="17" spans="1:5" ht="15.75" customHeight="1">
      <c r="A17" s="138" t="s">
        <v>297</v>
      </c>
      <c r="B17" s="118" t="s">
        <v>229</v>
      </c>
      <c r="C17" s="174" t="s">
        <v>233</v>
      </c>
      <c r="D17" s="175"/>
      <c r="E17" s="176"/>
    </row>
    <row r="18" spans="1:5" ht="15.75" customHeight="1">
      <c r="A18" s="138"/>
      <c r="B18" s="121" t="s">
        <v>230</v>
      </c>
      <c r="C18" s="177" t="s">
        <v>234</v>
      </c>
      <c r="D18" s="178"/>
      <c r="E18" s="179"/>
    </row>
    <row r="19" spans="1:5" ht="15.75" customHeight="1">
      <c r="A19" s="138"/>
      <c r="B19" s="121" t="s">
        <v>231</v>
      </c>
      <c r="C19" s="177" t="s">
        <v>235</v>
      </c>
      <c r="D19" s="178"/>
      <c r="E19" s="179"/>
    </row>
    <row r="20" spans="1:5" ht="15.75" customHeight="1">
      <c r="A20" s="136"/>
      <c r="B20" s="120" t="s">
        <v>232</v>
      </c>
      <c r="C20" s="183" t="s">
        <v>236</v>
      </c>
      <c r="D20" s="184"/>
      <c r="E20" s="185"/>
    </row>
    <row r="21" spans="1:5" ht="15.75" customHeight="1">
      <c r="A21" s="132">
        <v>41749</v>
      </c>
      <c r="B21" s="126" t="s">
        <v>57</v>
      </c>
      <c r="C21" s="171"/>
      <c r="D21" s="171"/>
      <c r="E21" s="133" t="s">
        <v>74</v>
      </c>
    </row>
    <row r="22" spans="1:5" ht="15.75" customHeight="1">
      <c r="A22" s="134" t="s">
        <v>124</v>
      </c>
      <c r="B22" s="127" t="s">
        <v>58</v>
      </c>
      <c r="C22" s="172"/>
      <c r="D22" s="172"/>
      <c r="E22" s="135" t="s">
        <v>102</v>
      </c>
    </row>
    <row r="23" spans="1:5" ht="15.75" customHeight="1">
      <c r="A23" s="136"/>
      <c r="B23" s="128" t="s">
        <v>59</v>
      </c>
      <c r="C23" s="173"/>
      <c r="D23" s="173"/>
      <c r="E23" s="137" t="s">
        <v>126</v>
      </c>
    </row>
    <row r="24" spans="1:5" ht="15.75" customHeight="1">
      <c r="A24" s="132">
        <v>41756</v>
      </c>
      <c r="B24" s="126" t="s">
        <v>57</v>
      </c>
      <c r="C24" s="126" t="s">
        <v>77</v>
      </c>
      <c r="D24" s="126" t="s">
        <v>237</v>
      </c>
      <c r="E24" s="133" t="s">
        <v>107</v>
      </c>
    </row>
    <row r="25" spans="1:5" ht="15.75" customHeight="1">
      <c r="A25" s="134" t="s">
        <v>125</v>
      </c>
      <c r="B25" s="127" t="s">
        <v>58</v>
      </c>
      <c r="C25" s="127" t="s">
        <v>105</v>
      </c>
      <c r="D25" s="127" t="s">
        <v>73</v>
      </c>
      <c r="E25" s="135" t="s">
        <v>74</v>
      </c>
    </row>
    <row r="26" spans="1:5" ht="15.75" customHeight="1" thickBot="1">
      <c r="A26" s="140"/>
      <c r="B26" s="141" t="s">
        <v>59</v>
      </c>
      <c r="C26" s="141" t="s">
        <v>218</v>
      </c>
      <c r="D26" s="141" t="s">
        <v>94</v>
      </c>
      <c r="E26" s="142" t="s">
        <v>80</v>
      </c>
    </row>
  </sheetData>
  <mergeCells count="12">
    <mergeCell ref="C21:C23"/>
    <mergeCell ref="D21:D23"/>
    <mergeCell ref="C11:E11"/>
    <mergeCell ref="C12:E12"/>
    <mergeCell ref="C13:E13"/>
    <mergeCell ref="C14:E14"/>
    <mergeCell ref="C15:E15"/>
    <mergeCell ref="C16:E16"/>
    <mergeCell ref="C17:E17"/>
    <mergeCell ref="C18:E18"/>
    <mergeCell ref="C19:E19"/>
    <mergeCell ref="C20:E20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E15"/>
  <sheetViews>
    <sheetView workbookViewId="0">
      <selection activeCell="A3" sqref="A3:E15"/>
    </sheetView>
  </sheetViews>
  <sheetFormatPr defaultRowHeight="16.5"/>
  <cols>
    <col min="1" max="1" width="7.375" style="39" customWidth="1"/>
    <col min="2" max="2" width="4.5" style="39" customWidth="1"/>
    <col min="3" max="3" width="12.5" style="39" customWidth="1"/>
    <col min="4" max="4" width="11.625" style="39" customWidth="1"/>
    <col min="5" max="5" width="12.125" customWidth="1"/>
  </cols>
  <sheetData>
    <row r="2" spans="1:5" ht="17.25" thickBot="1"/>
    <row r="3" spans="1:5" ht="15" customHeight="1">
      <c r="A3" s="43" t="s">
        <v>70</v>
      </c>
      <c r="B3" s="44" t="s">
        <v>156</v>
      </c>
      <c r="C3" s="44" t="s">
        <v>118</v>
      </c>
      <c r="D3" s="44" t="s">
        <v>119</v>
      </c>
      <c r="E3" s="45" t="s">
        <v>120</v>
      </c>
    </row>
    <row r="4" spans="1:5" ht="15" customHeight="1">
      <c r="A4" s="64" t="s">
        <v>122</v>
      </c>
      <c r="B4" s="47" t="s">
        <v>57</v>
      </c>
      <c r="C4" s="46" t="s">
        <v>71</v>
      </c>
      <c r="D4" s="46" t="s">
        <v>72</v>
      </c>
      <c r="E4" s="48" t="s">
        <v>76</v>
      </c>
    </row>
    <row r="5" spans="1:5" ht="15" customHeight="1">
      <c r="A5" s="75">
        <v>41672</v>
      </c>
      <c r="B5" s="47" t="s">
        <v>58</v>
      </c>
      <c r="C5" s="47" t="s">
        <v>111</v>
      </c>
      <c r="D5" s="47" t="s">
        <v>106</v>
      </c>
      <c r="E5" s="49" t="s">
        <v>126</v>
      </c>
    </row>
    <row r="6" spans="1:5" ht="15" customHeight="1">
      <c r="A6" s="65"/>
      <c r="B6" s="47" t="s">
        <v>59</v>
      </c>
      <c r="C6" s="47" t="s">
        <v>159</v>
      </c>
      <c r="D6" s="47" t="s">
        <v>73</v>
      </c>
      <c r="E6" s="49" t="s">
        <v>102</v>
      </c>
    </row>
    <row r="7" spans="1:5" ht="15" customHeight="1">
      <c r="A7" s="64" t="s">
        <v>123</v>
      </c>
      <c r="B7" s="46" t="s">
        <v>57</v>
      </c>
      <c r="C7" s="46" t="s">
        <v>103</v>
      </c>
      <c r="D7" s="46" t="s">
        <v>112</v>
      </c>
      <c r="E7" s="48" t="s">
        <v>121</v>
      </c>
    </row>
    <row r="8" spans="1:5" ht="15" customHeight="1">
      <c r="A8" s="75">
        <v>41679</v>
      </c>
      <c r="B8" s="47" t="s">
        <v>58</v>
      </c>
      <c r="C8" s="47" t="s">
        <v>157</v>
      </c>
      <c r="D8" s="47" t="s">
        <v>93</v>
      </c>
      <c r="E8" s="49" t="s">
        <v>79</v>
      </c>
    </row>
    <row r="9" spans="1:5" ht="15" customHeight="1">
      <c r="A9" s="65"/>
      <c r="B9" s="47" t="s">
        <v>59</v>
      </c>
      <c r="C9" s="47" t="s">
        <v>110</v>
      </c>
      <c r="D9" s="47" t="s">
        <v>74</v>
      </c>
      <c r="E9" s="49" t="s">
        <v>95</v>
      </c>
    </row>
    <row r="10" spans="1:5" ht="15" customHeight="1">
      <c r="A10" s="64" t="s">
        <v>124</v>
      </c>
      <c r="B10" s="46" t="s">
        <v>57</v>
      </c>
      <c r="C10" s="46" t="s">
        <v>72</v>
      </c>
      <c r="D10" s="46" t="s">
        <v>95</v>
      </c>
      <c r="E10" s="48" t="s">
        <v>77</v>
      </c>
    </row>
    <row r="11" spans="1:5" ht="15" customHeight="1">
      <c r="A11" s="75">
        <v>41686</v>
      </c>
      <c r="B11" s="47" t="s">
        <v>58</v>
      </c>
      <c r="C11" s="47" t="s">
        <v>75</v>
      </c>
      <c r="D11" s="47" t="s">
        <v>79</v>
      </c>
      <c r="E11" s="49" t="s">
        <v>78</v>
      </c>
    </row>
    <row r="12" spans="1:5" ht="15" customHeight="1">
      <c r="A12" s="65"/>
      <c r="B12" s="47" t="s">
        <v>59</v>
      </c>
      <c r="C12" s="47" t="s">
        <v>101</v>
      </c>
      <c r="D12" s="47" t="s">
        <v>103</v>
      </c>
      <c r="E12" s="49" t="s">
        <v>110</v>
      </c>
    </row>
    <row r="13" spans="1:5" ht="15" customHeight="1">
      <c r="A13" s="64" t="s">
        <v>125</v>
      </c>
      <c r="B13" s="46" t="s">
        <v>57</v>
      </c>
      <c r="C13" s="46" t="s">
        <v>76</v>
      </c>
      <c r="D13" s="46" t="s">
        <v>94</v>
      </c>
      <c r="E13" s="48" t="s">
        <v>74</v>
      </c>
    </row>
    <row r="14" spans="1:5" ht="15" customHeight="1">
      <c r="A14" s="75">
        <v>41693</v>
      </c>
      <c r="B14" s="47" t="s">
        <v>58</v>
      </c>
      <c r="C14" s="47" t="s">
        <v>115</v>
      </c>
      <c r="D14" s="47" t="s">
        <v>80</v>
      </c>
      <c r="E14" s="49" t="s">
        <v>107</v>
      </c>
    </row>
    <row r="15" spans="1:5" ht="15" customHeight="1" thickBot="1">
      <c r="A15" s="66"/>
      <c r="B15" s="50" t="s">
        <v>59</v>
      </c>
      <c r="C15" s="50" t="s">
        <v>158</v>
      </c>
      <c r="D15" s="50" t="s">
        <v>102</v>
      </c>
      <c r="E15" s="51" t="s">
        <v>73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C28"/>
  <sheetViews>
    <sheetView workbookViewId="0">
      <selection activeCell="A23" sqref="A23:B24"/>
    </sheetView>
  </sheetViews>
  <sheetFormatPr defaultRowHeight="16.5"/>
  <cols>
    <col min="1" max="1" width="13.125" style="21" customWidth="1"/>
    <col min="2" max="2" width="9.25" customWidth="1"/>
    <col min="3" max="3" width="35.125" customWidth="1"/>
  </cols>
  <sheetData>
    <row r="1" spans="1:3" ht="15.75" customHeight="1">
      <c r="A1" s="70" t="s">
        <v>30</v>
      </c>
      <c r="B1" s="71">
        <v>965000</v>
      </c>
      <c r="C1" s="67" t="s">
        <v>145</v>
      </c>
    </row>
    <row r="2" spans="1:3">
      <c r="A2" s="70" t="s">
        <v>31</v>
      </c>
      <c r="B2" s="71">
        <v>231580</v>
      </c>
      <c r="C2" s="61" t="s">
        <v>146</v>
      </c>
    </row>
    <row r="3" spans="1:3" ht="27.75" customHeight="1">
      <c r="A3" s="70" t="s">
        <v>32</v>
      </c>
      <c r="B3" s="71">
        <v>3084340</v>
      </c>
      <c r="C3" s="67" t="s">
        <v>147</v>
      </c>
    </row>
    <row r="4" spans="1:3">
      <c r="A4" s="70" t="s">
        <v>134</v>
      </c>
      <c r="B4" s="71">
        <v>2539920</v>
      </c>
      <c r="C4" s="61" t="s">
        <v>148</v>
      </c>
    </row>
    <row r="5" spans="1:3">
      <c r="A5" s="70" t="s">
        <v>28</v>
      </c>
      <c r="B5" s="71">
        <v>2238100</v>
      </c>
      <c r="C5" s="61" t="s">
        <v>143</v>
      </c>
    </row>
    <row r="6" spans="1:3">
      <c r="A6" s="70" t="s">
        <v>133</v>
      </c>
      <c r="B6" s="71">
        <v>1000000</v>
      </c>
      <c r="C6" s="67"/>
    </row>
    <row r="7" spans="1:3">
      <c r="A7" s="70" t="s">
        <v>34</v>
      </c>
      <c r="B7" s="71">
        <v>1200000</v>
      </c>
      <c r="C7" s="61"/>
    </row>
    <row r="8" spans="1:3">
      <c r="A8" s="70" t="s">
        <v>35</v>
      </c>
      <c r="B8" s="71">
        <v>1400000</v>
      </c>
      <c r="C8" s="61"/>
    </row>
    <row r="9" spans="1:3">
      <c r="A9" s="70" t="s">
        <v>36</v>
      </c>
      <c r="B9" s="71">
        <v>600000</v>
      </c>
      <c r="C9" s="61"/>
    </row>
    <row r="10" spans="1:3">
      <c r="A10" s="70" t="s">
        <v>37</v>
      </c>
      <c r="B10" s="71">
        <v>6963820</v>
      </c>
      <c r="C10" s="61"/>
    </row>
    <row r="11" spans="1:3">
      <c r="A11" s="70" t="s">
        <v>38</v>
      </c>
      <c r="B11" s="71">
        <v>110000</v>
      </c>
      <c r="C11" s="61"/>
    </row>
    <row r="12" spans="1:3">
      <c r="A12" s="70" t="s">
        <v>81</v>
      </c>
      <c r="B12" s="71">
        <v>1292070</v>
      </c>
      <c r="C12" s="61" t="s">
        <v>149</v>
      </c>
    </row>
    <row r="13" spans="1:3">
      <c r="A13" s="70" t="s">
        <v>39</v>
      </c>
      <c r="B13" s="71">
        <v>8605000</v>
      </c>
      <c r="C13" s="61" t="s">
        <v>135</v>
      </c>
    </row>
    <row r="14" spans="1:3">
      <c r="A14" s="70" t="s">
        <v>40</v>
      </c>
      <c r="B14" s="71">
        <v>300000</v>
      </c>
      <c r="C14" s="61" t="s">
        <v>136</v>
      </c>
    </row>
    <row r="15" spans="1:3" ht="28.5" customHeight="1">
      <c r="A15" s="70" t="s">
        <v>41</v>
      </c>
      <c r="B15" s="71">
        <v>570000</v>
      </c>
      <c r="C15" s="67" t="s">
        <v>150</v>
      </c>
    </row>
    <row r="16" spans="1:3">
      <c r="A16" s="70" t="s">
        <v>42</v>
      </c>
      <c r="B16" s="71">
        <v>4772131</v>
      </c>
      <c r="C16" s="61" t="s">
        <v>117</v>
      </c>
    </row>
    <row r="17" spans="1:3">
      <c r="A17" s="70" t="s">
        <v>155</v>
      </c>
      <c r="B17" s="71">
        <v>2340339</v>
      </c>
      <c r="C17" s="61" t="s">
        <v>117</v>
      </c>
    </row>
    <row r="18" spans="1:3">
      <c r="A18" s="70" t="s">
        <v>154</v>
      </c>
      <c r="B18" s="71">
        <v>800000</v>
      </c>
      <c r="C18" s="67" t="s">
        <v>117</v>
      </c>
    </row>
    <row r="19" spans="1:3">
      <c r="A19" s="70" t="s">
        <v>55</v>
      </c>
      <c r="B19" s="71">
        <v>125000</v>
      </c>
      <c r="C19" s="61" t="s">
        <v>151</v>
      </c>
    </row>
    <row r="20" spans="1:3" ht="18">
      <c r="A20" s="70" t="s">
        <v>44</v>
      </c>
      <c r="B20" s="71">
        <v>253900</v>
      </c>
      <c r="C20" s="62" t="s">
        <v>152</v>
      </c>
    </row>
    <row r="21" spans="1:3">
      <c r="A21" s="70" t="s">
        <v>45</v>
      </c>
      <c r="B21" s="71">
        <v>2135780</v>
      </c>
      <c r="C21" s="61" t="s">
        <v>137</v>
      </c>
    </row>
    <row r="22" spans="1:3">
      <c r="A22" s="70" t="s">
        <v>46</v>
      </c>
      <c r="B22" s="71">
        <v>58500</v>
      </c>
      <c r="C22" s="61" t="s">
        <v>153</v>
      </c>
    </row>
    <row r="23" spans="1:3">
      <c r="A23" s="70" t="s">
        <v>47</v>
      </c>
      <c r="B23" s="71">
        <v>241740</v>
      </c>
      <c r="C23" s="61" t="s">
        <v>138</v>
      </c>
    </row>
    <row r="24" spans="1:3">
      <c r="A24" s="70" t="s">
        <v>48</v>
      </c>
      <c r="B24" s="71">
        <v>481050</v>
      </c>
      <c r="C24" s="61" t="s">
        <v>140</v>
      </c>
    </row>
    <row r="25" spans="1:3">
      <c r="A25" s="70" t="s">
        <v>49</v>
      </c>
      <c r="B25" s="71">
        <v>285370</v>
      </c>
      <c r="C25" s="61" t="s">
        <v>139</v>
      </c>
    </row>
    <row r="26" spans="1:3">
      <c r="A26" s="70" t="s">
        <v>50</v>
      </c>
      <c r="B26" s="71">
        <v>48000</v>
      </c>
      <c r="C26" s="61" t="s">
        <v>144</v>
      </c>
    </row>
    <row r="27" spans="1:3">
      <c r="A27" s="70" t="s">
        <v>51</v>
      </c>
      <c r="B27" s="71">
        <v>591650</v>
      </c>
      <c r="C27" s="61" t="s">
        <v>141</v>
      </c>
    </row>
    <row r="28" spans="1:3">
      <c r="A28" s="70" t="s">
        <v>52</v>
      </c>
      <c r="B28" s="71">
        <v>409000</v>
      </c>
      <c r="C28" s="52" t="s">
        <v>142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7</vt:i4>
      </vt:variant>
    </vt:vector>
  </HeadingPairs>
  <TitlesOfParts>
    <vt:vector size="7" baseType="lpstr">
      <vt:lpstr>주보</vt:lpstr>
      <vt:lpstr>합계잔액</vt:lpstr>
      <vt:lpstr>사목회</vt:lpstr>
      <vt:lpstr>Sheet1</vt:lpstr>
      <vt:lpstr>참고</vt:lpstr>
      <vt:lpstr>Sheet2</vt:lpstr>
      <vt:lpstr>Sheet3</vt:lpstr>
    </vt:vector>
  </TitlesOfParts>
  <Company>bbb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sss</dc:creator>
  <cp:lastModifiedBy>sss</cp:lastModifiedBy>
  <cp:lastPrinted>2014-04-09T06:48:28Z</cp:lastPrinted>
  <dcterms:created xsi:type="dcterms:W3CDTF">2011-02-02T00:54:59Z</dcterms:created>
  <dcterms:modified xsi:type="dcterms:W3CDTF">2014-04-09T06:48:31Z</dcterms:modified>
</cp:coreProperties>
</file>