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" windowWidth="18132" windowHeight="11760"/>
  </bookViews>
  <sheets>
    <sheet name="주보" sheetId="2" r:id="rId1"/>
    <sheet name="합계잔액" sheetId="1" r:id="rId2"/>
    <sheet name="수지" sheetId="3" r:id="rId3"/>
    <sheet name="사목회" sheetId="6" r:id="rId4"/>
    <sheet name="Sheet1" sheetId="4" r:id="rId5"/>
    <sheet name="참고" sheetId="5" r:id="rId6"/>
    <sheet name="Sheet2" sheetId="7" r:id="rId7"/>
  </sheets>
  <externalReferences>
    <externalReference r:id="rId8"/>
  </externalReferences>
  <calcPr calcId="125725"/>
</workbook>
</file>

<file path=xl/calcChain.xml><?xml version="1.0" encoding="utf-8"?>
<calcChain xmlns="http://schemas.openxmlformats.org/spreadsheetml/2006/main">
  <c r="E16" i="2"/>
  <c r="H49" i="6"/>
  <c r="F49"/>
  <c r="F59" s="1"/>
  <c r="D49"/>
  <c r="C49"/>
  <c r="C59" s="1"/>
  <c r="I33"/>
  <c r="I20"/>
  <c r="I19"/>
  <c r="I17"/>
  <c r="I16"/>
  <c r="I15"/>
  <c r="I14"/>
  <c r="G13"/>
  <c r="E13"/>
  <c r="E59" s="1"/>
  <c r="I12"/>
  <c r="B11"/>
  <c r="B10"/>
  <c r="I9"/>
  <c r="D9"/>
  <c r="B9"/>
  <c r="I8"/>
  <c r="D8"/>
  <c r="B8"/>
  <c r="B7"/>
  <c r="B6"/>
  <c r="D5"/>
  <c r="B5"/>
  <c r="I4"/>
  <c r="I13" s="1"/>
  <c r="D4"/>
  <c r="B4"/>
  <c r="I8" i="3"/>
  <c r="D49"/>
  <c r="I33"/>
  <c r="I19"/>
  <c r="I17"/>
  <c r="I16"/>
  <c r="I15"/>
  <c r="I14"/>
  <c r="H49"/>
  <c r="I20"/>
  <c r="E13"/>
  <c r="E59" s="1"/>
  <c r="G13"/>
  <c r="I4"/>
  <c r="I9"/>
  <c r="I12"/>
  <c r="B10"/>
  <c r="B11"/>
  <c r="D9"/>
  <c r="B9"/>
  <c r="D8"/>
  <c r="B8"/>
  <c r="B7"/>
  <c r="B6"/>
  <c r="D5"/>
  <c r="B5"/>
  <c r="D4"/>
  <c r="D13" s="1"/>
  <c r="B4"/>
  <c r="C49"/>
  <c r="C59" s="1"/>
  <c r="F49"/>
  <c r="F59" s="1"/>
  <c r="B13" i="6" l="1"/>
  <c r="B59" s="1"/>
  <c r="B13" i="3"/>
  <c r="B59" s="1"/>
  <c r="D13" i="6"/>
  <c r="I49"/>
  <c r="I13" i="3"/>
  <c r="I49"/>
  <c r="B7" i="2"/>
</calcChain>
</file>

<file path=xl/comments1.xml><?xml version="1.0" encoding="utf-8"?>
<comments xmlns="http://schemas.openxmlformats.org/spreadsheetml/2006/main">
  <authors>
    <author>sss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적공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기타예금</t>
        </r>
        <r>
          <rPr>
            <sz val="9"/>
            <color indexed="81"/>
            <rFont val="Tahoma"/>
            <family val="2"/>
          </rPr>
          <t xml:space="preserve">) 
</t>
        </r>
        <r>
          <rPr>
            <sz val="9"/>
            <color indexed="81"/>
            <rFont val="돋움"/>
            <family val="3"/>
            <charset val="129"/>
          </rPr>
          <t>노숙자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김밥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자선찬조비로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빠짐</t>
        </r>
        <r>
          <rPr>
            <sz val="9"/>
            <color indexed="81"/>
            <rFont val="Tahoma"/>
            <family val="2"/>
          </rPr>
          <t>)</t>
        </r>
      </text>
    </comment>
    <comment ref="A9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성소개발비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성소개발비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장학기금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기타예금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항목으로</t>
        </r>
        <r>
          <rPr>
            <sz val="9"/>
            <color indexed="81"/>
            <rFont val="Tahoma"/>
            <family val="2"/>
          </rPr>
          <t>..</t>
        </r>
      </text>
    </comment>
    <comment ref="A11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꽃봉헌금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제전비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항목으로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빠지며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수지보고에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기록안됨</t>
        </r>
      </text>
    </comment>
    <comment ref="A14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꽃봉헌금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뺐음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교무금</t>
        </r>
        <r>
          <rPr>
            <sz val="9"/>
            <color indexed="81"/>
            <rFont val="Tahoma"/>
            <family val="2"/>
          </rPr>
          <t xml:space="preserve"> 13</t>
        </r>
        <r>
          <rPr>
            <sz val="9"/>
            <color indexed="81"/>
            <rFont val="돋움"/>
            <family val="3"/>
            <charset val="129"/>
          </rPr>
          <t>개월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성소개발비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빠짐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장학기금에서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출금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노숙자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김밥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적공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항목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빠짐</t>
        </r>
      </text>
    </comment>
    <comment ref="A55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적공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사회복지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통장
장학기금통장</t>
        </r>
      </text>
    </comment>
    <comment ref="E55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보좌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돋움"/>
            <family val="3"/>
            <charset val="129"/>
          </rPr>
          <t>만</t>
        </r>
        <r>
          <rPr>
            <sz val="9"/>
            <color indexed="81"/>
            <rFont val="돋움"/>
            <family val="3"/>
            <charset val="129"/>
          </rPr>
          <t>신학생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돋움"/>
            <family val="3"/>
            <charset val="129"/>
          </rPr>
          <t>만지원</t>
        </r>
      </text>
    </comment>
    <comment ref="A58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2.xml><?xml version="1.0" encoding="utf-8"?>
<comments xmlns="http://schemas.openxmlformats.org/spreadsheetml/2006/main">
  <authors>
    <author>sss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적공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기타예금</t>
        </r>
        <r>
          <rPr>
            <sz val="9"/>
            <color indexed="81"/>
            <rFont val="Tahoma"/>
            <family val="2"/>
          </rPr>
          <t xml:space="preserve">) 
</t>
        </r>
        <r>
          <rPr>
            <sz val="9"/>
            <color indexed="81"/>
            <rFont val="돋움"/>
            <family val="3"/>
            <charset val="129"/>
          </rPr>
          <t>노숙자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김밥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자선찬조비로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빠짐</t>
        </r>
        <r>
          <rPr>
            <sz val="9"/>
            <color indexed="81"/>
            <rFont val="Tahoma"/>
            <family val="2"/>
          </rPr>
          <t>)</t>
        </r>
      </text>
    </comment>
    <comment ref="A9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성소개발비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성소개발비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장학기금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기타예금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항목으로</t>
        </r>
        <r>
          <rPr>
            <sz val="9"/>
            <color indexed="81"/>
            <rFont val="Tahoma"/>
            <family val="2"/>
          </rPr>
          <t>..</t>
        </r>
      </text>
    </comment>
    <comment ref="A11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꽃봉헌금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제전비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항목으로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빠지며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수지보고에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기록안됨</t>
        </r>
      </text>
    </comment>
    <comment ref="A14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꽃봉헌금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뺐음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교무금</t>
        </r>
        <r>
          <rPr>
            <sz val="9"/>
            <color indexed="81"/>
            <rFont val="Tahoma"/>
            <family val="2"/>
          </rPr>
          <t xml:space="preserve"> 13</t>
        </r>
        <r>
          <rPr>
            <sz val="9"/>
            <color indexed="81"/>
            <rFont val="돋움"/>
            <family val="3"/>
            <charset val="129"/>
          </rPr>
          <t>개월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성소개발비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빠짐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장학기금에서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출금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노숙자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김밥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적공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항목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빠짐</t>
        </r>
      </text>
    </comment>
    <comment ref="A55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적공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사회복지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통장
장학기금통장</t>
        </r>
      </text>
    </comment>
    <comment ref="E55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보좌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돋움"/>
            <family val="3"/>
            <charset val="129"/>
          </rPr>
          <t>만</t>
        </r>
        <r>
          <rPr>
            <sz val="9"/>
            <color indexed="81"/>
            <rFont val="돋움"/>
            <family val="3"/>
            <charset val="129"/>
          </rPr>
          <t>신학생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돋움"/>
            <family val="3"/>
            <charset val="129"/>
          </rPr>
          <t>만지원</t>
        </r>
      </text>
    </comment>
    <comment ref="A58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sharedStrings.xml><?xml version="1.0" encoding="utf-8"?>
<sst xmlns="http://schemas.openxmlformats.org/spreadsheetml/2006/main" count="448" uniqueCount="291">
  <si>
    <t>차변</t>
  </si>
  <si>
    <t>과목</t>
  </si>
  <si>
    <t>대변</t>
  </si>
  <si>
    <t>잔액</t>
  </si>
  <si>
    <t>합계</t>
  </si>
  <si>
    <t>금월</t>
  </si>
  <si>
    <t>자산계정</t>
  </si>
  <si>
    <t xml:space="preserve">    현금</t>
  </si>
  <si>
    <t xml:space="preserve">    보통예금</t>
  </si>
  <si>
    <t xml:space="preserve">    정기예금</t>
  </si>
  <si>
    <t xml:space="preserve">    정기적금</t>
  </si>
  <si>
    <t xml:space="preserve">    기타예금</t>
  </si>
  <si>
    <t xml:space="preserve">    특별예금</t>
  </si>
  <si>
    <t xml:space="preserve">    출자금</t>
  </si>
  <si>
    <t xml:space="preserve">    퇴직전환금</t>
  </si>
  <si>
    <t xml:space="preserve">    차량운반구</t>
  </si>
  <si>
    <t xml:space="preserve">    비품</t>
  </si>
  <si>
    <t>부채계정</t>
  </si>
  <si>
    <t xml:space="preserve">    예수금</t>
  </si>
  <si>
    <t xml:space="preserve">    퇴직급여충당금</t>
  </si>
  <si>
    <t>자본계정</t>
  </si>
  <si>
    <t xml:space="preserve">    기본금</t>
  </si>
  <si>
    <t xml:space="preserve">    차기이월금</t>
  </si>
  <si>
    <t>수입계정</t>
  </si>
  <si>
    <t xml:space="preserve">    교무금</t>
  </si>
  <si>
    <t xml:space="preserve">    주일헌금</t>
  </si>
  <si>
    <t xml:space="preserve">    감사헌금</t>
  </si>
  <si>
    <t xml:space="preserve">    기타헌금</t>
  </si>
  <si>
    <t xml:space="preserve">    사회복지후원금</t>
  </si>
  <si>
    <t xml:space="preserve">    기타후원금</t>
  </si>
  <si>
    <t xml:space="preserve">    특별헌금</t>
  </si>
  <si>
    <t xml:space="preserve">    기타기부금</t>
  </si>
  <si>
    <t>비용계정</t>
  </si>
  <si>
    <t xml:space="preserve">    제전비</t>
  </si>
  <si>
    <t xml:space="preserve">    전교비</t>
  </si>
  <si>
    <t xml:space="preserve">    단체보조비</t>
  </si>
  <si>
    <t xml:space="preserve">    주일학교운영비</t>
  </si>
  <si>
    <t xml:space="preserve">    교구납부금</t>
  </si>
  <si>
    <t xml:space="preserve">    사제생활비</t>
  </si>
  <si>
    <t xml:space="preserve">    사제성무활동비</t>
  </si>
  <si>
    <t xml:space="preserve">    수녀생활비</t>
  </si>
  <si>
    <t xml:space="preserve">    수녀성무활동비</t>
  </si>
  <si>
    <t xml:space="preserve">    사제특별지원비</t>
  </si>
  <si>
    <t xml:space="preserve">    수녀특별지원비</t>
  </si>
  <si>
    <t xml:space="preserve">    성소개발비</t>
  </si>
  <si>
    <t xml:space="preserve">    신학생후원비</t>
  </si>
  <si>
    <t xml:space="preserve">    자선찬조비</t>
  </si>
  <si>
    <t xml:space="preserve">    교구및본당행사비</t>
  </si>
  <si>
    <t xml:space="preserve">    급여</t>
  </si>
  <si>
    <t xml:space="preserve">    수당</t>
  </si>
  <si>
    <t xml:space="preserve">    소모품비</t>
  </si>
  <si>
    <t xml:space="preserve">    수도광열비</t>
  </si>
  <si>
    <t xml:space="preserve">    차량비</t>
  </si>
  <si>
    <t xml:space="preserve">    임차료</t>
  </si>
  <si>
    <t xml:space="preserve">    용역비</t>
  </si>
  <si>
    <t xml:space="preserve">    통신비</t>
  </si>
  <si>
    <t xml:space="preserve">    세금과공과</t>
  </si>
  <si>
    <t xml:space="preserve">    복리후생비</t>
  </si>
  <si>
    <t xml:space="preserve">    시설비</t>
  </si>
  <si>
    <t xml:space="preserve">    잡지출</t>
  </si>
  <si>
    <t>합 계</t>
  </si>
  <si>
    <t>전월이월(현금)</t>
  </si>
  <si>
    <t>전월이월(예금)</t>
  </si>
  <si>
    <t>금월이월(현금)</t>
  </si>
  <si>
    <t>금월이월(예금)</t>
  </si>
  <si>
    <t>기타예금</t>
    <phoneticPr fontId="4" type="noConversion"/>
  </si>
  <si>
    <t>특별예금</t>
    <phoneticPr fontId="4" type="noConversion"/>
  </si>
  <si>
    <t>정기예금</t>
    <phoneticPr fontId="4" type="noConversion"/>
  </si>
  <si>
    <t>정기적금</t>
    <phoneticPr fontId="4" type="noConversion"/>
  </si>
  <si>
    <t>수입</t>
    <phoneticPr fontId="1" type="noConversion"/>
  </si>
  <si>
    <t>지출</t>
    <phoneticPr fontId="1" type="noConversion"/>
  </si>
  <si>
    <t>2010년61,537,000/2011년 8,463,000</t>
    <phoneticPr fontId="1" type="noConversion"/>
  </si>
  <si>
    <t>사복몽사자 연수</t>
    <phoneticPr fontId="1" type="noConversion"/>
  </si>
  <si>
    <t>기타후원금</t>
    <phoneticPr fontId="1" type="noConversion"/>
  </si>
  <si>
    <t>기타기부금</t>
    <phoneticPr fontId="1" type="noConversion"/>
  </si>
  <si>
    <t>2명</t>
    <phoneticPr fontId="1" type="noConversion"/>
  </si>
  <si>
    <t>사무장외3명</t>
    <phoneticPr fontId="1" type="noConversion"/>
  </si>
  <si>
    <t>자선찬조비</t>
    <phoneticPr fontId="1" type="noConversion"/>
  </si>
  <si>
    <t>사회복지 후원금</t>
    <phoneticPr fontId="1" type="noConversion"/>
  </si>
  <si>
    <t>교무금</t>
    <phoneticPr fontId="1" type="noConversion"/>
  </si>
  <si>
    <t>주일헌금</t>
    <phoneticPr fontId="1" type="noConversion"/>
  </si>
  <si>
    <t>감사헌금</t>
    <phoneticPr fontId="1" type="noConversion"/>
  </si>
  <si>
    <t>기타헌금</t>
    <phoneticPr fontId="1" type="noConversion"/>
  </si>
  <si>
    <t>특별헌금</t>
    <phoneticPr fontId="1" type="noConversion"/>
  </si>
  <si>
    <t>제전비</t>
    <phoneticPr fontId="1" type="noConversion"/>
  </si>
  <si>
    <t>전교비</t>
    <phoneticPr fontId="1" type="noConversion"/>
  </si>
  <si>
    <t>단체보조비</t>
    <phoneticPr fontId="1" type="noConversion"/>
  </si>
  <si>
    <t>주일학교운영비</t>
    <phoneticPr fontId="1" type="noConversion"/>
  </si>
  <si>
    <t>교구납부금</t>
    <phoneticPr fontId="1" type="noConversion"/>
  </si>
  <si>
    <t>사제생활비</t>
    <phoneticPr fontId="1" type="noConversion"/>
  </si>
  <si>
    <t>사제성무활동비</t>
    <phoneticPr fontId="1" type="noConversion"/>
  </si>
  <si>
    <t>수녀생활비</t>
    <phoneticPr fontId="1" type="noConversion"/>
  </si>
  <si>
    <t>수녀성무활동비</t>
    <phoneticPr fontId="1" type="noConversion"/>
  </si>
  <si>
    <t>사제특별지원비</t>
    <phoneticPr fontId="1" type="noConversion"/>
  </si>
  <si>
    <t>수녀특별지원비</t>
    <phoneticPr fontId="1" type="noConversion"/>
  </si>
  <si>
    <t>성소개발비</t>
    <phoneticPr fontId="1" type="noConversion"/>
  </si>
  <si>
    <t>신학생후원비</t>
    <phoneticPr fontId="1" type="noConversion"/>
  </si>
  <si>
    <t>교구및본당행사비</t>
    <phoneticPr fontId="1" type="noConversion"/>
  </si>
  <si>
    <t>급여</t>
    <phoneticPr fontId="1" type="noConversion"/>
  </si>
  <si>
    <t>수당</t>
    <phoneticPr fontId="1" type="noConversion"/>
  </si>
  <si>
    <t>소모품비</t>
    <phoneticPr fontId="1" type="noConversion"/>
  </si>
  <si>
    <t>수도광열비</t>
    <phoneticPr fontId="1" type="noConversion"/>
  </si>
  <si>
    <t>차량비</t>
    <phoneticPr fontId="1" type="noConversion"/>
  </si>
  <si>
    <t>임차료</t>
    <phoneticPr fontId="1" type="noConversion"/>
  </si>
  <si>
    <t>용역비</t>
    <phoneticPr fontId="1" type="noConversion"/>
  </si>
  <si>
    <t>통신비</t>
    <phoneticPr fontId="1" type="noConversion"/>
  </si>
  <si>
    <t>세금과공과</t>
    <phoneticPr fontId="1" type="noConversion"/>
  </si>
  <si>
    <t>복리후생비</t>
    <phoneticPr fontId="1" type="noConversion"/>
  </si>
  <si>
    <t>시설비</t>
    <phoneticPr fontId="1" type="noConversion"/>
  </si>
  <si>
    <t>잡지출</t>
    <phoneticPr fontId="1" type="noConversion"/>
  </si>
  <si>
    <t>감사패,액자추가</t>
    <phoneticPr fontId="1" type="noConversion"/>
  </si>
  <si>
    <t>내    역</t>
    <phoneticPr fontId="1" type="noConversion"/>
  </si>
  <si>
    <t xml:space="preserve">직원 건강,요앙,연금,고용보험 </t>
    <phoneticPr fontId="1" type="noConversion"/>
  </si>
  <si>
    <t>2010년61,537,000/2011년 8,463,000</t>
    <phoneticPr fontId="1" type="noConversion"/>
  </si>
  <si>
    <t>교육훈련비</t>
    <phoneticPr fontId="1" type="noConversion"/>
  </si>
  <si>
    <t xml:space="preserve">기타 예금 </t>
    <phoneticPr fontId="4" type="noConversion"/>
  </si>
  <si>
    <t>수입</t>
    <phoneticPr fontId="4" type="noConversion"/>
  </si>
  <si>
    <t>지출</t>
    <phoneticPr fontId="4" type="noConversion"/>
  </si>
  <si>
    <t>잔액</t>
    <phoneticPr fontId="4" type="noConversion"/>
  </si>
  <si>
    <t>내    역</t>
    <phoneticPr fontId="4" type="noConversion"/>
  </si>
  <si>
    <t>퇴직적립금</t>
    <phoneticPr fontId="4" type="noConversion"/>
  </si>
  <si>
    <t>적공</t>
    <phoneticPr fontId="4" type="noConversion"/>
  </si>
  <si>
    <t>시설적립금</t>
    <phoneticPr fontId="4" type="noConversion"/>
  </si>
  <si>
    <t>장학기금</t>
    <phoneticPr fontId="4" type="noConversion"/>
  </si>
  <si>
    <t>성소개발비</t>
    <phoneticPr fontId="4" type="noConversion"/>
  </si>
  <si>
    <t>보통예금</t>
    <phoneticPr fontId="4" type="noConversion"/>
  </si>
  <si>
    <t>본당살림</t>
    <phoneticPr fontId="4" type="noConversion"/>
  </si>
  <si>
    <t xml:space="preserve">    이자수입</t>
  </si>
  <si>
    <t xml:space="preserve">    교육훈련비</t>
  </si>
  <si>
    <t xml:space="preserve">    기타성무지원비</t>
  </si>
  <si>
    <t xml:space="preserve">    상여수당</t>
  </si>
  <si>
    <t xml:space="preserve">    사무용품비</t>
  </si>
  <si>
    <t xml:space="preserve">    도서인쇄비</t>
  </si>
  <si>
    <t xml:space="preserve">    학비보조금</t>
  </si>
  <si>
    <t>2월</t>
    <phoneticPr fontId="1" type="noConversion"/>
  </si>
  <si>
    <t>2011. 2    수  지</t>
    <phoneticPr fontId="1" type="noConversion"/>
  </si>
  <si>
    <t>이자수입</t>
    <phoneticPr fontId="1" type="noConversion"/>
  </si>
  <si>
    <t>1월</t>
    <phoneticPr fontId="1" type="noConversion"/>
  </si>
  <si>
    <t>사복기금회 배당금</t>
    <phoneticPr fontId="1" type="noConversion"/>
  </si>
  <si>
    <t>교육비</t>
    <phoneticPr fontId="1" type="noConversion"/>
  </si>
  <si>
    <t>특별헌금</t>
    <phoneticPr fontId="1" type="noConversion"/>
  </si>
  <si>
    <t>교육훈련비</t>
    <phoneticPr fontId="1" type="noConversion"/>
  </si>
  <si>
    <t>기타성무지원비</t>
    <phoneticPr fontId="1" type="noConversion"/>
  </si>
  <si>
    <t>장학기금</t>
  </si>
  <si>
    <t>상여수당</t>
    <phoneticPr fontId="1" type="noConversion"/>
  </si>
  <si>
    <t>사무용품비</t>
    <phoneticPr fontId="1" type="noConversion"/>
  </si>
  <si>
    <t>도서인쇄비</t>
    <phoneticPr fontId="1" type="noConversion"/>
  </si>
  <si>
    <t>학비보조금</t>
    <phoneticPr fontId="1" type="noConversion"/>
  </si>
  <si>
    <t>해외 원조주일 헌금 송금</t>
    <phoneticPr fontId="1" type="noConversion"/>
  </si>
  <si>
    <t>신학생(장학기금에서)</t>
    <phoneticPr fontId="1" type="noConversion"/>
  </si>
  <si>
    <t>전담신부(장학기금에서)</t>
    <phoneticPr fontId="1" type="noConversion"/>
  </si>
  <si>
    <t>출자금</t>
    <phoneticPr fontId="1" type="noConversion"/>
  </si>
  <si>
    <t>수입</t>
  </si>
  <si>
    <t>지출</t>
  </si>
  <si>
    <t>적공</t>
  </si>
  <si>
    <t>보통예금</t>
  </si>
  <si>
    <t>정기예금</t>
  </si>
  <si>
    <t>정기적금</t>
  </si>
  <si>
    <t>400건</t>
    <phoneticPr fontId="1" type="noConversion"/>
  </si>
  <si>
    <t>성소개발비</t>
    <phoneticPr fontId="1" type="noConversion"/>
  </si>
  <si>
    <t>퇴직적립금</t>
    <phoneticPr fontId="1" type="noConversion"/>
  </si>
  <si>
    <t>33건</t>
    <phoneticPr fontId="1" type="noConversion"/>
  </si>
  <si>
    <t>연중제5주일~연중제8주일</t>
    <phoneticPr fontId="1" type="noConversion"/>
  </si>
  <si>
    <t>손님신부, 새신부, 제병대금</t>
    <phoneticPr fontId="1" type="noConversion"/>
  </si>
  <si>
    <t>커피,주보,교리반간식비,12월세례자선물비,길잡이</t>
    <phoneticPr fontId="1" type="noConversion"/>
  </si>
  <si>
    <t>설' 특별상여</t>
    <phoneticPr fontId="1" type="noConversion"/>
  </si>
  <si>
    <t>펙스18만, 전표, 프린터잉크</t>
    <phoneticPr fontId="1" type="noConversion"/>
  </si>
  <si>
    <t>주보제본</t>
    <phoneticPr fontId="1" type="noConversion"/>
  </si>
  <si>
    <t>전구,건전지,쓰레기봉투,기름걸레,한모금컵,화장지</t>
    <phoneticPr fontId="1" type="noConversion"/>
  </si>
  <si>
    <t>전기요금160만/도시가스245만/수도48만</t>
    <phoneticPr fontId="1" type="noConversion"/>
  </si>
  <si>
    <t>수리비</t>
    <phoneticPr fontId="1" type="noConversion"/>
  </si>
  <si>
    <t>정수기,복사기</t>
    <phoneticPr fontId="1" type="noConversion"/>
  </si>
  <si>
    <t>청소,전기안전,세콤,승강기</t>
    <phoneticPr fontId="1" type="noConversion"/>
  </si>
  <si>
    <t>홈페이지 호스팅,전화,케이블,인터넷선</t>
    <phoneticPr fontId="1" type="noConversion"/>
  </si>
  <si>
    <t>직원 자녀 학자금 보조</t>
    <phoneticPr fontId="1" type="noConversion"/>
  </si>
  <si>
    <t>(학자금보조 91만)68,170,293</t>
    <phoneticPr fontId="1" type="noConversion"/>
  </si>
  <si>
    <t>보일러 수리</t>
    <phoneticPr fontId="1" type="noConversion"/>
  </si>
  <si>
    <t>관리소품, 견진 현수막</t>
    <phoneticPr fontId="1" type="noConversion"/>
  </si>
  <si>
    <t>글로리아성가대19만/청년사목(예비자)147만/청년성서84만/제대회4만/청년사목150만/여성구반장5만/지휘자,반주자150만/유초등부자판기보조-24만</t>
    <phoneticPr fontId="1" type="noConversion"/>
  </si>
  <si>
    <t>중고둥부362만/유초등부323만</t>
    <phoneticPr fontId="1" type="noConversion"/>
  </si>
  <si>
    <t>사목봉사자연수계정변경,특강 강사료 10만</t>
    <phoneticPr fontId="1" type="noConversion"/>
  </si>
  <si>
    <t>수지</t>
    <phoneticPr fontId="1" type="noConversion"/>
  </si>
  <si>
    <t>2011년 2월 수지보고</t>
    <phoneticPr fontId="1" type="noConversion"/>
  </si>
  <si>
    <t xml:space="preserve">◈ 2월전입◈   </t>
    <phoneticPr fontId="4" type="noConversion"/>
  </si>
  <si>
    <t xml:space="preserve">◈ 3월 전례봉사 배정표 ◈   </t>
    <phoneticPr fontId="4" type="noConversion"/>
  </si>
  <si>
    <t>월일</t>
  </si>
  <si>
    <t>전 례</t>
  </si>
  <si>
    <t>특 전</t>
  </si>
  <si>
    <t>(목)</t>
  </si>
  <si>
    <t>성시간</t>
  </si>
  <si>
    <t>19시</t>
  </si>
  <si>
    <t>이명희(멜라니아)</t>
  </si>
  <si>
    <t>이남일(요셉)</t>
  </si>
  <si>
    <t>(토)</t>
  </si>
  <si>
    <t>성모신심미사</t>
  </si>
  <si>
    <t>10시</t>
  </si>
  <si>
    <t>권미광(엘리사벳)</t>
  </si>
  <si>
    <t>서정문(베르나르도)</t>
  </si>
  <si>
    <t>(일)</t>
  </si>
  <si>
    <t>연중</t>
  </si>
  <si>
    <t>제9주일</t>
  </si>
  <si>
    <t>해설</t>
  </si>
  <si>
    <t>1독서</t>
  </si>
  <si>
    <t>2독서</t>
  </si>
  <si>
    <t>박경호(빅돌)</t>
  </si>
  <si>
    <t>김덕열(베드로)</t>
  </si>
  <si>
    <t>곽미경(프란체스카)</t>
  </si>
  <si>
    <t>유영일(프란치스코)</t>
  </si>
  <si>
    <t>노영철(다니엘)</t>
  </si>
  <si>
    <t>윤미숙(카타리나)</t>
  </si>
  <si>
    <t>김종하(베드로)</t>
  </si>
  <si>
    <t>사순</t>
  </si>
  <si>
    <t>제1주일</t>
  </si>
  <si>
    <t>장혜경(헬레나)</t>
  </si>
  <si>
    <t>조수자(라파엘라)</t>
  </si>
  <si>
    <t>박강식(라파엘)</t>
  </si>
  <si>
    <t>이수진(안젤라)</t>
  </si>
  <si>
    <t>신동운(베네딕토)</t>
  </si>
  <si>
    <t>김정미(엘리나)</t>
  </si>
  <si>
    <t>제2주일</t>
  </si>
  <si>
    <t>김은정(세레나)</t>
  </si>
  <si>
    <t>송봉기(가밀로)</t>
  </si>
  <si>
    <t>송미애(막달레나)</t>
  </si>
  <si>
    <t>이재월(멜라니오)</t>
  </si>
  <si>
    <t>제3주일</t>
  </si>
  <si>
    <t>김연화(데레사)</t>
  </si>
  <si>
    <r>
      <t>고금애</t>
    </r>
    <r>
      <rPr>
        <sz val="7"/>
        <color rgb="FF000000"/>
        <rFont val="굴림체"/>
        <family val="3"/>
        <charset val="129"/>
      </rPr>
      <t>(아나스타시아)</t>
    </r>
    <phoneticPr fontId="1" type="noConversion"/>
  </si>
  <si>
    <r>
      <t>고금애</t>
    </r>
    <r>
      <rPr>
        <sz val="7"/>
        <color rgb="FF000000"/>
        <rFont val="굴림체"/>
        <family val="3"/>
        <charset val="129"/>
      </rPr>
      <t>(아나스타시아)</t>
    </r>
    <phoneticPr fontId="1" type="noConversion"/>
  </si>
  <si>
    <t>커피,주보,교리반간식비,12월세례자선물비,길잡이</t>
  </si>
  <si>
    <t>중고둥부362만/유초등부323만</t>
  </si>
  <si>
    <t>중고둥부362만/유초등부323만</t>
    <phoneticPr fontId="1" type="noConversion"/>
  </si>
  <si>
    <t>사무장외3명</t>
    <phoneticPr fontId="1" type="noConversion"/>
  </si>
  <si>
    <t>사목봉사자연수계정변경,특강 강사료 10만</t>
    <phoneticPr fontId="1" type="noConversion"/>
  </si>
  <si>
    <t>펙스18만, 전표, 프린터잉크</t>
    <phoneticPr fontId="1" type="noConversion"/>
  </si>
  <si>
    <t>펙스18만, 전표, 프린터잉크,주보제본</t>
    <phoneticPr fontId="1" type="noConversion"/>
  </si>
  <si>
    <t>전구,건전지,쓰레기봉투,기름걸레,한모금컵,화장지</t>
    <phoneticPr fontId="1" type="noConversion"/>
  </si>
  <si>
    <t>전구,건전지,쓰레기봉투,기름걸레,한모금컵,화장지</t>
    <phoneticPr fontId="1" type="noConversion"/>
  </si>
  <si>
    <t>전기요금160만/도시가스245만/수도48만</t>
  </si>
  <si>
    <t>수리비</t>
  </si>
  <si>
    <t>정수기,복사기</t>
    <phoneticPr fontId="1" type="noConversion"/>
  </si>
  <si>
    <t>청소,전기안전,세콤,승강기</t>
    <phoneticPr fontId="1" type="noConversion"/>
  </si>
  <si>
    <t>홈페이지 호스팅,전화,케이블,인터넷선</t>
  </si>
  <si>
    <t>홈페이지 호스팅,전화,케이블,인터넷선</t>
    <phoneticPr fontId="1" type="noConversion"/>
  </si>
  <si>
    <t>관리소품, 견진 현수막</t>
  </si>
  <si>
    <t>보일러 수리</t>
  </si>
  <si>
    <t>신학생,전담신부
학자금보조91만</t>
    <phoneticPr fontId="4" type="noConversion"/>
  </si>
  <si>
    <t>자모회 자판기
대출환입24만</t>
    <phoneticPr fontId="1" type="noConversion"/>
  </si>
  <si>
    <t>정수기,복사기,청소,전기안전,세콤,승강기</t>
    <phoneticPr fontId="1" type="noConversion"/>
  </si>
  <si>
    <t>평화방송1,644만/통일기금3,000만 남음</t>
    <phoneticPr fontId="1" type="noConversion"/>
  </si>
  <si>
    <t>제전비</t>
    <phoneticPr fontId="1" type="noConversion"/>
  </si>
  <si>
    <t>손님신부, 새신부, 제병대금</t>
    <phoneticPr fontId="1" type="noConversion"/>
  </si>
  <si>
    <t xml:space="preserve">임차료,용역비  </t>
    <phoneticPr fontId="1" type="noConversion"/>
  </si>
  <si>
    <t>전교비</t>
    <phoneticPr fontId="1" type="noConversion"/>
  </si>
  <si>
    <t>통신비</t>
    <phoneticPr fontId="1" type="noConversion"/>
  </si>
  <si>
    <t>특별헌금</t>
    <phoneticPr fontId="1" type="noConversion"/>
  </si>
  <si>
    <t>과목</t>
    <phoneticPr fontId="1" type="noConversion"/>
  </si>
  <si>
    <t>수입</t>
    <phoneticPr fontId="1" type="noConversion"/>
  </si>
  <si>
    <t>내    역</t>
    <phoneticPr fontId="1" type="noConversion"/>
  </si>
  <si>
    <t>지출</t>
    <phoneticPr fontId="1" type="noConversion"/>
  </si>
  <si>
    <t>교무금</t>
    <phoneticPr fontId="1" type="noConversion"/>
  </si>
  <si>
    <t>400건</t>
    <phoneticPr fontId="1" type="noConversion"/>
  </si>
  <si>
    <t>교육비</t>
    <phoneticPr fontId="1" type="noConversion"/>
  </si>
  <si>
    <t>특강 강사료</t>
    <phoneticPr fontId="1" type="noConversion"/>
  </si>
  <si>
    <t>주일헌금</t>
    <phoneticPr fontId="1" type="noConversion"/>
  </si>
  <si>
    <t>연중제5주일~연중제8주일</t>
    <phoneticPr fontId="1" type="noConversion"/>
  </si>
  <si>
    <t>급여</t>
    <phoneticPr fontId="1" type="noConversion"/>
  </si>
  <si>
    <t>감사헌금</t>
    <phoneticPr fontId="1" type="noConversion"/>
  </si>
  <si>
    <t>33건</t>
    <phoneticPr fontId="1" type="noConversion"/>
  </si>
  <si>
    <t>사무용품,도서인쇄비</t>
    <phoneticPr fontId="1" type="noConversion"/>
  </si>
  <si>
    <t>이자수입</t>
    <phoneticPr fontId="1" type="noConversion"/>
  </si>
  <si>
    <t>사목기금회 배당금</t>
    <phoneticPr fontId="1" type="noConversion"/>
  </si>
  <si>
    <t>소모품비</t>
    <phoneticPr fontId="1" type="noConversion"/>
  </si>
  <si>
    <t>수 입 계</t>
    <phoneticPr fontId="1" type="noConversion"/>
  </si>
  <si>
    <t>수도광열비</t>
    <phoneticPr fontId="1" type="noConversion"/>
  </si>
  <si>
    <t>차량비</t>
    <phoneticPr fontId="1" type="noConversion"/>
  </si>
  <si>
    <t>복리후생비</t>
    <phoneticPr fontId="1" type="noConversion"/>
  </si>
  <si>
    <t>사제생활비</t>
    <phoneticPr fontId="1" type="noConversion"/>
  </si>
  <si>
    <t>시설비</t>
    <phoneticPr fontId="1" type="noConversion"/>
  </si>
  <si>
    <t>수녀생활비</t>
    <phoneticPr fontId="1" type="noConversion"/>
  </si>
  <si>
    <t>잡지출</t>
    <phoneticPr fontId="1" type="noConversion"/>
  </si>
  <si>
    <t>주일학교운영비</t>
    <phoneticPr fontId="1" type="noConversion"/>
  </si>
  <si>
    <t>교구납부금</t>
    <phoneticPr fontId="1" type="noConversion"/>
  </si>
  <si>
    <t>단체보조비</t>
    <phoneticPr fontId="1" type="noConversion"/>
  </si>
  <si>
    <t>글로리아성가대19만/청년사목(예비자)147만/청년성서84만/제대회4만/청년사목150만/여성구반장5만/지휘자,반주자150만/유초등부자판기보조-24만</t>
    <phoneticPr fontId="1" type="noConversion"/>
  </si>
  <si>
    <t>평화방송,통일기금</t>
    <phoneticPr fontId="1" type="noConversion"/>
  </si>
  <si>
    <t>지 출 계</t>
    <phoneticPr fontId="1" type="noConversion"/>
  </si>
  <si>
    <t>289,680,000중(2010년미납61,537,000포함)
219,680,000 남음</t>
    <phoneticPr fontId="1" type="noConversion"/>
  </si>
  <si>
    <t>2명</t>
    <phoneticPr fontId="1" type="noConversion"/>
  </si>
  <si>
    <t>해외 원조주일 2차헌금 송금</t>
    <phoneticPr fontId="1" type="noConversion"/>
  </si>
  <si>
    <t xml:space="preserve">직원 건강,요양,연금,고용보험,학자금 보조 </t>
    <phoneticPr fontId="1" type="noConversion"/>
  </si>
  <si>
    <t>9건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</si>
</sst>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_);[Red]\(#,##0\)"/>
    <numFmt numFmtId="178" formatCode="mm&quot;월&quot;\ dd&quot;일&quot;"/>
  </numFmts>
  <fonts count="4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indexed="11"/>
      <name val="Arial"/>
      <family val="2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sz val="8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8"/>
      <name val="돋움"/>
      <family val="3"/>
      <charset val="129"/>
    </font>
    <font>
      <sz val="6"/>
      <color theme="1"/>
      <name val="맑은 고딕"/>
      <family val="2"/>
      <charset val="129"/>
      <scheme val="minor"/>
    </font>
    <font>
      <sz val="7"/>
      <color theme="1"/>
      <name val="맑은 고딕"/>
      <family val="2"/>
      <charset val="129"/>
      <scheme val="minor"/>
    </font>
    <font>
      <sz val="7"/>
      <name val="돋움"/>
      <family val="3"/>
      <charset val="129"/>
    </font>
    <font>
      <sz val="8"/>
      <color indexed="14"/>
      <name val="돋움"/>
      <family val="3"/>
      <charset val="129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name val="돋움"/>
      <family val="3"/>
      <charset val="129"/>
    </font>
    <font>
      <b/>
      <sz val="7"/>
      <name val="바탕"/>
      <family val="1"/>
      <charset val="129"/>
    </font>
    <font>
      <sz val="7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name val="바탕"/>
      <family val="1"/>
      <charset val="129"/>
    </font>
    <font>
      <b/>
      <sz val="10"/>
      <name val="바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color indexed="11"/>
      <name val="돋움"/>
      <family val="3"/>
      <charset val="129"/>
    </font>
    <font>
      <sz val="8"/>
      <color indexed="11"/>
      <name val="돋움"/>
      <family val="3"/>
      <charset val="129"/>
    </font>
    <font>
      <sz val="9"/>
      <color indexed="14"/>
      <name val="돋움"/>
      <family val="3"/>
      <charset val="129"/>
    </font>
    <font>
      <sz val="8"/>
      <color theme="1"/>
      <name val="돋움"/>
      <family val="3"/>
      <charset val="129"/>
    </font>
    <font>
      <sz val="8"/>
      <color theme="1"/>
      <name val="Arial"/>
      <family val="2"/>
    </font>
    <font>
      <b/>
      <sz val="8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Arial"/>
      <family val="2"/>
    </font>
    <font>
      <b/>
      <sz val="9"/>
      <name val="돋움"/>
      <family val="3"/>
      <charset val="129"/>
    </font>
    <font>
      <sz val="9"/>
      <color rgb="FF000000"/>
      <name val="굴림체"/>
      <family val="3"/>
      <charset val="129"/>
    </font>
    <font>
      <sz val="9"/>
      <color rgb="FF282828"/>
      <name val="굴림체"/>
      <family val="3"/>
      <charset val="129"/>
    </font>
    <font>
      <sz val="7"/>
      <color rgb="FF000000"/>
      <name val="굴림체"/>
      <family val="3"/>
      <charset val="129"/>
    </font>
    <font>
      <sz val="6"/>
      <name val="바탕"/>
      <family val="1"/>
      <charset val="129"/>
    </font>
    <font>
      <sz val="6.5"/>
      <color theme="1"/>
      <name val="돋움"/>
      <family val="3"/>
      <charset val="129"/>
    </font>
    <font>
      <sz val="6"/>
      <color theme="1"/>
      <name val="돋움"/>
      <family val="3"/>
      <charset val="129"/>
    </font>
    <font>
      <sz val="7"/>
      <color theme="1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5" fillId="4" borderId="1" xfId="0" applyNumberFormat="1" applyFont="1" applyFill="1" applyBorder="1" applyAlignment="1" applyProtection="1">
      <alignment horizontal="right" vertical="center"/>
    </xf>
    <xf numFmtId="0" fontId="6" fillId="4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176" fontId="5" fillId="4" borderId="3" xfId="0" applyNumberFormat="1" applyFont="1" applyFill="1" applyBorder="1" applyAlignment="1" applyProtection="1">
      <alignment horizontal="right"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4" borderId="2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7" fontId="4" fillId="0" borderId="3" xfId="0" applyNumberFormat="1" applyFont="1" applyFill="1" applyBorder="1" applyAlignment="1" applyProtection="1">
      <alignment horizontal="right" vertical="center"/>
    </xf>
    <xf numFmtId="177" fontId="4" fillId="0" borderId="2" xfId="0" applyNumberFormat="1" applyFont="1" applyFill="1" applyBorder="1" applyAlignment="1" applyProtection="1">
      <alignment horizontal="right" vertical="center"/>
    </xf>
    <xf numFmtId="177" fontId="4" fillId="0" borderId="3" xfId="0" applyNumberFormat="1" applyFont="1" applyFill="1" applyBorder="1" applyAlignment="1" applyProtection="1">
      <alignment horizontal="left" vertical="center"/>
    </xf>
    <xf numFmtId="177" fontId="4" fillId="0" borderId="2" xfId="0" applyNumberFormat="1" applyFont="1" applyFill="1" applyBorder="1" applyAlignment="1" applyProtection="1">
      <alignment horizontal="left" vertical="center"/>
    </xf>
    <xf numFmtId="177" fontId="6" fillId="0" borderId="0" xfId="0" applyNumberFormat="1" applyFont="1">
      <alignment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7" fontId="6" fillId="0" borderId="0" xfId="0" applyNumberFormat="1" applyFont="1" applyFill="1">
      <alignment vertical="center"/>
    </xf>
    <xf numFmtId="177" fontId="6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 applyProtection="1">
      <alignment horizontal="left" vertical="center"/>
    </xf>
    <xf numFmtId="0" fontId="10" fillId="0" borderId="12" xfId="0" applyFont="1" applyFill="1" applyBorder="1" applyAlignment="1">
      <alignment vertical="center"/>
    </xf>
    <xf numFmtId="176" fontId="11" fillId="0" borderId="11" xfId="0" applyNumberFormat="1" applyFont="1" applyFill="1" applyBorder="1" applyAlignment="1" applyProtection="1">
      <alignment horizontal="left" vertical="center"/>
    </xf>
    <xf numFmtId="0" fontId="15" fillId="0" borderId="12" xfId="0" applyFont="1" applyBorder="1" applyAlignment="1">
      <alignment vertical="center"/>
    </xf>
    <xf numFmtId="176" fontId="4" fillId="2" borderId="20" xfId="0" applyNumberFormat="1" applyFont="1" applyFill="1" applyBorder="1" applyAlignment="1" applyProtection="1">
      <alignment horizontal="center" vertical="center"/>
    </xf>
    <xf numFmtId="176" fontId="11" fillId="0" borderId="19" xfId="0" applyNumberFormat="1" applyFont="1" applyFill="1" applyBorder="1" applyAlignment="1" applyProtection="1">
      <alignment horizontal="left" vertical="center"/>
    </xf>
    <xf numFmtId="176" fontId="16" fillId="3" borderId="22" xfId="0" applyNumberFormat="1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177" fontId="17" fillId="0" borderId="9" xfId="0" applyNumberFormat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3" fontId="18" fillId="0" borderId="10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vertical="center"/>
    </xf>
    <xf numFmtId="177" fontId="11" fillId="0" borderId="1" xfId="0" applyNumberFormat="1" applyFont="1" applyBorder="1">
      <alignment vertical="center"/>
    </xf>
    <xf numFmtId="0" fontId="18" fillId="0" borderId="3" xfId="0" applyFont="1" applyFill="1" applyBorder="1" applyAlignment="1">
      <alignment vertical="center" wrapText="1"/>
    </xf>
    <xf numFmtId="0" fontId="17" fillId="0" borderId="22" xfId="0" applyFont="1" applyFill="1" applyBorder="1" applyAlignment="1" applyProtection="1">
      <alignment horizontal="center" vertical="center"/>
    </xf>
    <xf numFmtId="177" fontId="18" fillId="0" borderId="16" xfId="0" applyNumberFormat="1" applyFont="1" applyFill="1" applyBorder="1" applyAlignment="1">
      <alignment horizontal="center" vertical="center"/>
    </xf>
    <xf numFmtId="177" fontId="18" fillId="0" borderId="29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/>
    <xf numFmtId="176" fontId="25" fillId="2" borderId="1" xfId="0" applyNumberFormat="1" applyFont="1" applyFill="1" applyBorder="1" applyAlignment="1" applyProtection="1">
      <alignment horizontal="center" vertical="center"/>
    </xf>
    <xf numFmtId="176" fontId="27" fillId="0" borderId="1" xfId="0" applyNumberFormat="1" applyFont="1" applyFill="1" applyBorder="1" applyAlignment="1" applyProtection="1">
      <alignment horizontal="right" vertical="top"/>
    </xf>
    <xf numFmtId="176" fontId="12" fillId="0" borderId="1" xfId="0" applyNumberFormat="1" applyFont="1" applyFill="1" applyBorder="1" applyAlignment="1" applyProtection="1">
      <alignment horizontal="left" vertical="top"/>
    </xf>
    <xf numFmtId="176" fontId="3" fillId="0" borderId="1" xfId="0" applyNumberFormat="1" applyFont="1" applyFill="1" applyBorder="1" applyAlignment="1" applyProtection="1">
      <alignment horizontal="right" vertical="top"/>
    </xf>
    <xf numFmtId="176" fontId="4" fillId="0" borderId="1" xfId="0" applyNumberFormat="1" applyFont="1" applyFill="1" applyBorder="1" applyAlignment="1" applyProtection="1">
      <alignment horizontal="left" vertical="top"/>
    </xf>
    <xf numFmtId="176" fontId="3" fillId="6" borderId="1" xfId="0" applyNumberFormat="1" applyFont="1" applyFill="1" applyBorder="1" applyAlignment="1" applyProtection="1">
      <alignment horizontal="right" vertical="top"/>
    </xf>
    <xf numFmtId="0" fontId="7" fillId="0" borderId="1" xfId="0" applyFont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176" fontId="5" fillId="7" borderId="1" xfId="0" applyNumberFormat="1" applyFont="1" applyFill="1" applyBorder="1" applyAlignment="1" applyProtection="1">
      <alignment horizontal="right" vertical="center"/>
    </xf>
    <xf numFmtId="176" fontId="5" fillId="7" borderId="3" xfId="0" applyNumberFormat="1" applyFont="1" applyFill="1" applyBorder="1" applyAlignment="1" applyProtection="1">
      <alignment horizontal="right" vertical="center"/>
    </xf>
    <xf numFmtId="176" fontId="5" fillId="7" borderId="2" xfId="0" applyNumberFormat="1" applyFont="1" applyFill="1" applyBorder="1" applyAlignment="1" applyProtection="1">
      <alignment horizontal="right" vertical="center"/>
    </xf>
    <xf numFmtId="0" fontId="6" fillId="6" borderId="1" xfId="0" applyFont="1" applyFill="1" applyBorder="1" applyAlignment="1">
      <alignment vertical="center"/>
    </xf>
    <xf numFmtId="176" fontId="5" fillId="6" borderId="1" xfId="0" applyNumberFormat="1" applyFont="1" applyFill="1" applyBorder="1" applyAlignment="1" applyProtection="1">
      <alignment horizontal="right" vertical="center"/>
    </xf>
    <xf numFmtId="176" fontId="5" fillId="6" borderId="3" xfId="0" applyNumberFormat="1" applyFont="1" applyFill="1" applyBorder="1" applyAlignment="1" applyProtection="1">
      <alignment horizontal="right" vertical="center"/>
    </xf>
    <xf numFmtId="176" fontId="5" fillId="6" borderId="2" xfId="0" applyNumberFormat="1" applyFont="1" applyFill="1" applyBorder="1" applyAlignment="1" applyProtection="1">
      <alignment horizontal="right" vertical="center"/>
    </xf>
    <xf numFmtId="177" fontId="4" fillId="0" borderId="30" xfId="0" applyNumberFormat="1" applyFont="1" applyFill="1" applyBorder="1" applyAlignment="1" applyProtection="1">
      <alignment horizontal="left" vertical="center"/>
    </xf>
    <xf numFmtId="176" fontId="29" fillId="8" borderId="1" xfId="0" applyNumberFormat="1" applyFont="1" applyFill="1" applyBorder="1" applyAlignment="1" applyProtection="1">
      <alignment horizontal="right" vertical="center"/>
    </xf>
    <xf numFmtId="176" fontId="29" fillId="8" borderId="3" xfId="0" applyNumberFormat="1" applyFont="1" applyFill="1" applyBorder="1" applyAlignment="1" applyProtection="1">
      <alignment horizontal="right" vertical="center"/>
    </xf>
    <xf numFmtId="176" fontId="29" fillId="8" borderId="2" xfId="0" applyNumberFormat="1" applyFont="1" applyFill="1" applyBorder="1" applyAlignment="1" applyProtection="1">
      <alignment horizontal="right" vertical="center"/>
    </xf>
    <xf numFmtId="176" fontId="5" fillId="8" borderId="1" xfId="0" applyNumberFormat="1" applyFont="1" applyFill="1" applyBorder="1" applyAlignment="1" applyProtection="1">
      <alignment horizontal="right" vertical="center"/>
    </xf>
    <xf numFmtId="176" fontId="5" fillId="8" borderId="3" xfId="0" applyNumberFormat="1" applyFont="1" applyFill="1" applyBorder="1" applyAlignment="1" applyProtection="1">
      <alignment horizontal="right" vertical="center"/>
    </xf>
    <xf numFmtId="176" fontId="5" fillId="8" borderId="2" xfId="0" applyNumberFormat="1" applyFont="1" applyFill="1" applyBorder="1" applyAlignment="1" applyProtection="1">
      <alignment horizontal="right" vertical="center"/>
    </xf>
    <xf numFmtId="176" fontId="5" fillId="0" borderId="30" xfId="0" applyNumberFormat="1" applyFont="1" applyFill="1" applyBorder="1" applyAlignment="1" applyProtection="1">
      <alignment horizontal="right" vertical="center"/>
    </xf>
    <xf numFmtId="176" fontId="5" fillId="4" borderId="30" xfId="0" applyNumberFormat="1" applyFont="1" applyFill="1" applyBorder="1" applyAlignment="1" applyProtection="1">
      <alignment horizontal="right" vertical="center"/>
    </xf>
    <xf numFmtId="176" fontId="5" fillId="0" borderId="31" xfId="0" applyNumberFormat="1" applyFont="1" applyFill="1" applyBorder="1" applyAlignment="1" applyProtection="1">
      <alignment horizontal="right" vertical="center"/>
    </xf>
    <xf numFmtId="176" fontId="29" fillId="8" borderId="30" xfId="0" applyNumberFormat="1" applyFont="1" applyFill="1" applyBorder="1" applyAlignment="1" applyProtection="1">
      <alignment horizontal="right" vertical="center"/>
    </xf>
    <xf numFmtId="176" fontId="5" fillId="0" borderId="32" xfId="0" applyNumberFormat="1" applyFont="1" applyFill="1" applyBorder="1" applyAlignment="1" applyProtection="1">
      <alignment horizontal="right" vertical="center"/>
    </xf>
    <xf numFmtId="176" fontId="5" fillId="4" borderId="32" xfId="0" applyNumberFormat="1" applyFont="1" applyFill="1" applyBorder="1" applyAlignment="1" applyProtection="1">
      <alignment horizontal="right" vertical="center"/>
    </xf>
    <xf numFmtId="176" fontId="29" fillId="8" borderId="32" xfId="0" applyNumberFormat="1" applyFont="1" applyFill="1" applyBorder="1" applyAlignment="1" applyProtection="1">
      <alignment horizontal="right" vertical="center"/>
    </xf>
    <xf numFmtId="176" fontId="5" fillId="7" borderId="32" xfId="0" applyNumberFormat="1" applyFont="1" applyFill="1" applyBorder="1" applyAlignment="1" applyProtection="1">
      <alignment horizontal="right" vertical="center"/>
    </xf>
    <xf numFmtId="176" fontId="5" fillId="8" borderId="32" xfId="0" applyNumberFormat="1" applyFont="1" applyFill="1" applyBorder="1" applyAlignment="1" applyProtection="1">
      <alignment horizontal="right" vertical="center"/>
    </xf>
    <xf numFmtId="176" fontId="5" fillId="4" borderId="31" xfId="0" applyNumberFormat="1" applyFont="1" applyFill="1" applyBorder="1" applyAlignment="1" applyProtection="1">
      <alignment horizontal="right" vertical="center"/>
    </xf>
    <xf numFmtId="176" fontId="5" fillId="7" borderId="31" xfId="0" applyNumberFormat="1" applyFont="1" applyFill="1" applyBorder="1" applyAlignment="1" applyProtection="1">
      <alignment horizontal="right" vertical="center"/>
    </xf>
    <xf numFmtId="176" fontId="5" fillId="0" borderId="33" xfId="0" applyNumberFormat="1" applyFont="1" applyFill="1" applyBorder="1" applyAlignment="1" applyProtection="1">
      <alignment horizontal="right" vertical="center"/>
    </xf>
    <xf numFmtId="176" fontId="5" fillId="4" borderId="33" xfId="0" applyNumberFormat="1" applyFont="1" applyFill="1" applyBorder="1" applyAlignment="1" applyProtection="1">
      <alignment horizontal="right" vertical="center"/>
    </xf>
    <xf numFmtId="176" fontId="5" fillId="0" borderId="34" xfId="0" applyNumberFormat="1" applyFont="1" applyFill="1" applyBorder="1" applyAlignment="1" applyProtection="1">
      <alignment horizontal="right" vertical="center"/>
    </xf>
    <xf numFmtId="176" fontId="29" fillId="8" borderId="33" xfId="0" applyNumberFormat="1" applyFont="1" applyFill="1" applyBorder="1" applyAlignment="1" applyProtection="1">
      <alignment horizontal="right" vertical="center"/>
    </xf>
    <xf numFmtId="176" fontId="5" fillId="6" borderId="33" xfId="0" applyNumberFormat="1" applyFont="1" applyFill="1" applyBorder="1" applyAlignment="1" applyProtection="1">
      <alignment horizontal="right" vertical="center"/>
    </xf>
    <xf numFmtId="176" fontId="5" fillId="7" borderId="33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76" fontId="5" fillId="8" borderId="35" xfId="0" applyNumberFormat="1" applyFont="1" applyFill="1" applyBorder="1" applyAlignment="1" applyProtection="1">
      <alignment horizontal="right" vertical="center"/>
    </xf>
    <xf numFmtId="176" fontId="5" fillId="8" borderId="36" xfId="0" applyNumberFormat="1" applyFont="1" applyFill="1" applyBorder="1" applyAlignment="1" applyProtection="1">
      <alignment horizontal="right" vertical="center"/>
    </xf>
    <xf numFmtId="176" fontId="5" fillId="8" borderId="37" xfId="0" applyNumberFormat="1" applyFont="1" applyFill="1" applyBorder="1" applyAlignment="1" applyProtection="1">
      <alignment horizontal="right" vertical="center"/>
    </xf>
    <xf numFmtId="3" fontId="6" fillId="0" borderId="12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76" fontId="5" fillId="0" borderId="12" xfId="0" applyNumberFormat="1" applyFont="1" applyFill="1" applyBorder="1" applyAlignment="1" applyProtection="1">
      <alignment vertical="center"/>
    </xf>
    <xf numFmtId="177" fontId="6" fillId="0" borderId="12" xfId="0" applyNumberFormat="1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177" fontId="8" fillId="0" borderId="16" xfId="0" applyNumberFormat="1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3" fontId="6" fillId="0" borderId="38" xfId="0" applyNumberFormat="1" applyFont="1" applyBorder="1" applyAlignment="1">
      <alignment vertical="center"/>
    </xf>
    <xf numFmtId="0" fontId="30" fillId="0" borderId="39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2" fillId="0" borderId="19" xfId="0" applyFont="1" applyBorder="1" applyAlignment="1">
      <alignment vertical="center"/>
    </xf>
    <xf numFmtId="0" fontId="32" fillId="0" borderId="11" xfId="0" applyFont="1" applyBorder="1" applyAlignment="1">
      <alignment vertical="center"/>
    </xf>
    <xf numFmtId="176" fontId="33" fillId="0" borderId="11" xfId="0" applyNumberFormat="1" applyFont="1" applyFill="1" applyBorder="1" applyAlignment="1" applyProtection="1">
      <alignment horizontal="left" vertical="center"/>
    </xf>
    <xf numFmtId="177" fontId="33" fillId="0" borderId="11" xfId="0" applyNumberFormat="1" applyFont="1" applyFill="1" applyBorder="1" applyAlignment="1" applyProtection="1">
      <alignment horizontal="right" vertical="center"/>
    </xf>
    <xf numFmtId="177" fontId="34" fillId="0" borderId="22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76" fontId="5" fillId="0" borderId="6" xfId="0" applyNumberFormat="1" applyFont="1" applyFill="1" applyBorder="1" applyAlignment="1" applyProtection="1">
      <alignment horizontal="right" vertical="center"/>
    </xf>
    <xf numFmtId="176" fontId="5" fillId="0" borderId="43" xfId="0" applyNumberFormat="1" applyFont="1" applyFill="1" applyBorder="1" applyAlignment="1" applyProtection="1">
      <alignment horizontal="right" vertical="center"/>
    </xf>
    <xf numFmtId="176" fontId="5" fillId="0" borderId="44" xfId="0" applyNumberFormat="1" applyFont="1" applyFill="1" applyBorder="1" applyAlignment="1" applyProtection="1">
      <alignment horizontal="right" vertical="center"/>
    </xf>
    <xf numFmtId="176" fontId="5" fillId="0" borderId="45" xfId="0" applyNumberFormat="1" applyFont="1" applyFill="1" applyBorder="1" applyAlignment="1" applyProtection="1">
      <alignment horizontal="right" vertical="center"/>
    </xf>
    <xf numFmtId="176" fontId="5" fillId="0" borderId="42" xfId="0" applyNumberFormat="1" applyFont="1" applyFill="1" applyBorder="1" applyAlignment="1" applyProtection="1">
      <alignment horizontal="right" vertical="center"/>
    </xf>
    <xf numFmtId="176" fontId="5" fillId="0" borderId="4" xfId="0" applyNumberFormat="1" applyFont="1" applyFill="1" applyBorder="1" applyAlignment="1" applyProtection="1">
      <alignment horizontal="right" vertical="center"/>
    </xf>
    <xf numFmtId="0" fontId="7" fillId="0" borderId="7" xfId="0" applyFont="1" applyBorder="1" applyAlignment="1">
      <alignment vertical="center"/>
    </xf>
    <xf numFmtId="176" fontId="2" fillId="2" borderId="22" xfId="0" applyNumberFormat="1" applyFont="1" applyFill="1" applyBorder="1" applyAlignment="1" applyProtection="1">
      <alignment horizontal="center" vertical="center"/>
    </xf>
    <xf numFmtId="176" fontId="4" fillId="2" borderId="16" xfId="0" applyNumberFormat="1" applyFont="1" applyFill="1" applyBorder="1" applyAlignment="1" applyProtection="1">
      <alignment horizontal="center" vertical="center"/>
    </xf>
    <xf numFmtId="176" fontId="5" fillId="2" borderId="17" xfId="0" applyNumberFormat="1" applyFont="1" applyFill="1" applyBorder="1" applyAlignment="1" applyProtection="1">
      <alignment horizontal="center" vertical="center"/>
    </xf>
    <xf numFmtId="176" fontId="4" fillId="2" borderId="51" xfId="0" applyNumberFormat="1" applyFont="1" applyFill="1" applyBorder="1" applyAlignment="1" applyProtection="1">
      <alignment horizontal="center" vertical="center"/>
    </xf>
    <xf numFmtId="176" fontId="4" fillId="2" borderId="52" xfId="0" applyNumberFormat="1" applyFont="1" applyFill="1" applyBorder="1" applyAlignment="1" applyProtection="1">
      <alignment horizontal="center" vertical="center"/>
    </xf>
    <xf numFmtId="176" fontId="4" fillId="0" borderId="19" xfId="0" applyNumberFormat="1" applyFont="1" applyFill="1" applyBorder="1" applyAlignment="1" applyProtection="1">
      <alignment vertical="center"/>
    </xf>
    <xf numFmtId="0" fontId="6" fillId="0" borderId="38" xfId="0" applyFont="1" applyBorder="1" applyAlignment="1">
      <alignment vertical="center"/>
    </xf>
    <xf numFmtId="176" fontId="4" fillId="0" borderId="11" xfId="0" applyNumberFormat="1" applyFont="1" applyFill="1" applyBorder="1" applyAlignment="1" applyProtection="1">
      <alignment horizontal="left" vertical="center"/>
    </xf>
    <xf numFmtId="0" fontId="6" fillId="0" borderId="12" xfId="0" applyFont="1" applyBorder="1" applyAlignment="1">
      <alignment vertical="center"/>
    </xf>
    <xf numFmtId="176" fontId="4" fillId="4" borderId="11" xfId="0" applyNumberFormat="1" applyFont="1" applyFill="1" applyBorder="1" applyAlignment="1" applyProtection="1">
      <alignment horizontal="left" vertical="center"/>
    </xf>
    <xf numFmtId="0" fontId="15" fillId="0" borderId="12" xfId="0" applyFont="1" applyFill="1" applyBorder="1" applyAlignment="1">
      <alignment vertical="center"/>
    </xf>
    <xf numFmtId="176" fontId="4" fillId="6" borderId="11" xfId="0" applyNumberFormat="1" applyFont="1" applyFill="1" applyBorder="1" applyAlignment="1" applyProtection="1">
      <alignment vertical="top"/>
    </xf>
    <xf numFmtId="176" fontId="28" fillId="8" borderId="11" xfId="0" applyNumberFormat="1" applyFont="1" applyFill="1" applyBorder="1" applyAlignment="1" applyProtection="1">
      <alignment horizontal="left" vertical="center"/>
    </xf>
    <xf numFmtId="0" fontId="9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176" fontId="4" fillId="6" borderId="11" xfId="0" applyNumberFormat="1" applyFont="1" applyFill="1" applyBorder="1" applyAlignment="1" applyProtection="1">
      <alignment horizontal="left" vertical="center"/>
    </xf>
    <xf numFmtId="0" fontId="6" fillId="6" borderId="12" xfId="0" applyFont="1" applyFill="1" applyBorder="1" applyAlignment="1">
      <alignment vertical="center"/>
    </xf>
    <xf numFmtId="176" fontId="4" fillId="7" borderId="11" xfId="0" applyNumberFormat="1" applyFont="1" applyFill="1" applyBorder="1" applyAlignment="1" applyProtection="1">
      <alignment horizontal="left" vertical="center"/>
    </xf>
    <xf numFmtId="0" fontId="6" fillId="4" borderId="12" xfId="0" quotePrefix="1" applyFont="1" applyFill="1" applyBorder="1" applyAlignment="1">
      <alignment vertical="center"/>
    </xf>
    <xf numFmtId="176" fontId="4" fillId="8" borderId="11" xfId="0" applyNumberFormat="1" applyFont="1" applyFill="1" applyBorder="1" applyAlignment="1" applyProtection="1">
      <alignment horizontal="left" vertical="center"/>
    </xf>
    <xf numFmtId="0" fontId="6" fillId="0" borderId="55" xfId="0" applyFont="1" applyBorder="1" applyAlignment="1">
      <alignment vertical="center"/>
    </xf>
    <xf numFmtId="0" fontId="8" fillId="5" borderId="11" xfId="0" applyFont="1" applyFill="1" applyBorder="1" applyAlignment="1" applyProtection="1">
      <alignment horizontal="left" vertical="center"/>
    </xf>
    <xf numFmtId="0" fontId="4" fillId="0" borderId="22" xfId="0" applyFont="1" applyBorder="1" applyAlignment="1">
      <alignment horizontal="left" vertical="center"/>
    </xf>
    <xf numFmtId="177" fontId="8" fillId="0" borderId="17" xfId="0" applyNumberFormat="1" applyFont="1" applyBorder="1" applyAlignment="1">
      <alignment vertical="center"/>
    </xf>
    <xf numFmtId="177" fontId="8" fillId="0" borderId="56" xfId="0" applyNumberFormat="1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3" fontId="7" fillId="0" borderId="38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horizontal="right" vertical="center"/>
    </xf>
    <xf numFmtId="176" fontId="37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3" fillId="0" borderId="12" xfId="0" applyFont="1" applyBorder="1" applyAlignment="1">
      <alignment vertical="center"/>
    </xf>
    <xf numFmtId="176" fontId="37" fillId="0" borderId="12" xfId="0" applyNumberFormat="1" applyFont="1" applyFill="1" applyBorder="1" applyAlignment="1" applyProtection="1">
      <alignment vertical="center"/>
    </xf>
    <xf numFmtId="3" fontId="7" fillId="0" borderId="12" xfId="0" applyNumberFormat="1" applyFont="1" applyBorder="1" applyAlignment="1">
      <alignment vertical="center"/>
    </xf>
    <xf numFmtId="177" fontId="7" fillId="0" borderId="12" xfId="0" applyNumberFormat="1" applyFont="1" applyBorder="1" applyAlignment="1">
      <alignment vertical="center"/>
    </xf>
    <xf numFmtId="0" fontId="3" fillId="0" borderId="12" xfId="0" applyFont="1" applyBorder="1" applyAlignment="1">
      <alignment horizontal="right" vertical="center"/>
    </xf>
    <xf numFmtId="177" fontId="38" fillId="0" borderId="16" xfId="0" applyNumberFormat="1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176" fontId="11" fillId="0" borderId="30" xfId="0" applyNumberFormat="1" applyFont="1" applyFill="1" applyBorder="1" applyAlignment="1" applyProtection="1">
      <alignment horizontal="left" vertical="center"/>
    </xf>
    <xf numFmtId="0" fontId="7" fillId="0" borderId="61" xfId="0" applyFont="1" applyBorder="1" applyAlignment="1">
      <alignment vertical="center" wrapText="1"/>
    </xf>
    <xf numFmtId="0" fontId="39" fillId="0" borderId="57" xfId="0" applyFont="1" applyBorder="1" applyAlignment="1">
      <alignment horizontal="center" vertical="center" wrapText="1"/>
    </xf>
    <xf numFmtId="20" fontId="39" fillId="0" borderId="57" xfId="0" applyNumberFormat="1" applyFont="1" applyBorder="1" applyAlignment="1">
      <alignment horizontal="center" vertical="center" wrapText="1"/>
    </xf>
    <xf numFmtId="178" fontId="39" fillId="0" borderId="60" xfId="0" applyNumberFormat="1" applyFont="1" applyBorder="1" applyAlignment="1">
      <alignment horizontal="center" vertical="center" wrapText="1"/>
    </xf>
    <xf numFmtId="0" fontId="39" fillId="0" borderId="61" xfId="0" applyFont="1" applyBorder="1" applyAlignment="1">
      <alignment horizontal="center" vertical="center" wrapText="1"/>
    </xf>
    <xf numFmtId="0" fontId="39" fillId="0" borderId="60" xfId="0" applyFont="1" applyBorder="1" applyAlignment="1">
      <alignment horizontal="center" vertical="center" wrapText="1"/>
    </xf>
    <xf numFmtId="0" fontId="40" fillId="0" borderId="60" xfId="0" applyFont="1" applyBorder="1" applyAlignment="1">
      <alignment horizontal="center" vertical="center" wrapText="1"/>
    </xf>
    <xf numFmtId="0" fontId="39" fillId="0" borderId="68" xfId="0" applyFont="1" applyBorder="1" applyAlignment="1">
      <alignment horizontal="center" vertical="center" wrapText="1"/>
    </xf>
    <xf numFmtId="176" fontId="4" fillId="2" borderId="23" xfId="0" applyNumberFormat="1" applyFont="1" applyFill="1" applyBorder="1" applyAlignment="1" applyProtection="1">
      <alignment horizontal="center" vertical="center"/>
    </xf>
    <xf numFmtId="176" fontId="4" fillId="2" borderId="24" xfId="0" applyNumberFormat="1" applyFont="1" applyFill="1" applyBorder="1" applyAlignment="1" applyProtection="1">
      <alignment horizontal="center" vertical="center"/>
    </xf>
    <xf numFmtId="176" fontId="4" fillId="2" borderId="21" xfId="0" applyNumberFormat="1" applyFont="1" applyFill="1" applyBorder="1" applyAlignment="1" applyProtection="1">
      <alignment horizontal="center" vertical="center"/>
    </xf>
    <xf numFmtId="0" fontId="42" fillId="0" borderId="3" xfId="0" applyFont="1" applyFill="1" applyBorder="1" applyAlignment="1">
      <alignment vertical="center" wrapText="1"/>
    </xf>
    <xf numFmtId="0" fontId="28" fillId="0" borderId="27" xfId="0" applyFont="1" applyBorder="1" applyAlignment="1">
      <alignment horizontal="center" vertical="center"/>
    </xf>
    <xf numFmtId="176" fontId="11" fillId="0" borderId="1" xfId="0" applyNumberFormat="1" applyFont="1" applyFill="1" applyBorder="1" applyAlignment="1" applyProtection="1">
      <alignment horizontal="right" vertical="center"/>
    </xf>
    <xf numFmtId="0" fontId="43" fillId="0" borderId="1" xfId="0" applyFont="1" applyBorder="1" applyAlignment="1">
      <alignment vertical="center"/>
    </xf>
    <xf numFmtId="0" fontId="43" fillId="0" borderId="12" xfId="0" applyFont="1" applyFill="1" applyBorder="1" applyAlignment="1">
      <alignment vertical="center"/>
    </xf>
    <xf numFmtId="176" fontId="11" fillId="7" borderId="1" xfId="0" applyNumberFormat="1" applyFont="1" applyFill="1" applyBorder="1" applyAlignment="1" applyProtection="1">
      <alignment horizontal="right" vertical="center"/>
    </xf>
    <xf numFmtId="0" fontId="43" fillId="0" borderId="1" xfId="0" applyFont="1" applyFill="1" applyBorder="1" applyAlignment="1">
      <alignment vertical="center"/>
    </xf>
    <xf numFmtId="0" fontId="43" fillId="0" borderId="12" xfId="0" applyFont="1" applyBorder="1" applyAlignment="1">
      <alignment vertical="center"/>
    </xf>
    <xf numFmtId="0" fontId="28" fillId="0" borderId="25" xfId="0" applyFont="1" applyBorder="1" applyAlignment="1">
      <alignment horizontal="center" vertical="center"/>
    </xf>
    <xf numFmtId="176" fontId="11" fillId="0" borderId="6" xfId="0" applyNumberFormat="1" applyFont="1" applyFill="1" applyBorder="1" applyAlignment="1" applyProtection="1">
      <alignment horizontal="right" vertical="center"/>
    </xf>
    <xf numFmtId="0" fontId="43" fillId="0" borderId="6" xfId="0" applyFont="1" applyFill="1" applyBorder="1" applyAlignment="1">
      <alignment vertical="center"/>
    </xf>
    <xf numFmtId="176" fontId="11" fillId="0" borderId="69" xfId="0" applyNumberFormat="1" applyFont="1" applyFill="1" applyBorder="1" applyAlignment="1" applyProtection="1">
      <alignment horizontal="right" vertical="center"/>
    </xf>
    <xf numFmtId="0" fontId="45" fillId="0" borderId="1" xfId="0" applyFont="1" applyBorder="1">
      <alignment vertical="center"/>
    </xf>
    <xf numFmtId="0" fontId="43" fillId="0" borderId="12" xfId="0" applyFont="1" applyBorder="1">
      <alignment vertical="center"/>
    </xf>
    <xf numFmtId="0" fontId="16" fillId="3" borderId="16" xfId="0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vertical="center" wrapText="1"/>
    </xf>
    <xf numFmtId="0" fontId="43" fillId="0" borderId="6" xfId="0" applyFont="1" applyBorder="1" applyAlignment="1">
      <alignment vertical="center"/>
    </xf>
    <xf numFmtId="176" fontId="4" fillId="2" borderId="70" xfId="0" applyNumberFormat="1" applyFont="1" applyFill="1" applyBorder="1" applyAlignment="1" applyProtection="1">
      <alignment horizontal="center" vertical="center"/>
    </xf>
    <xf numFmtId="0" fontId="28" fillId="0" borderId="21" xfId="0" applyFont="1" applyBorder="1" applyAlignment="1">
      <alignment horizontal="center" vertical="center"/>
    </xf>
    <xf numFmtId="176" fontId="11" fillId="0" borderId="19" xfId="0" applyNumberFormat="1" applyFont="1" applyFill="1" applyBorder="1" applyAlignment="1" applyProtection="1">
      <alignment vertical="center"/>
    </xf>
    <xf numFmtId="0" fontId="43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3" fontId="18" fillId="0" borderId="1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77" fontId="20" fillId="0" borderId="0" xfId="0" applyNumberFormat="1" applyFont="1" applyFill="1" applyBorder="1" applyAlignment="1" applyProtection="1">
      <alignment horizontal="left" vertical="center"/>
    </xf>
    <xf numFmtId="177" fontId="21" fillId="0" borderId="0" xfId="0" applyNumberFormat="1" applyFont="1" applyFill="1" applyBorder="1" applyAlignment="1" applyProtection="1">
      <alignment horizontal="left" vertical="center"/>
    </xf>
    <xf numFmtId="177" fontId="20" fillId="0" borderId="0" xfId="0" applyNumberFormat="1" applyFont="1" applyFill="1" applyBorder="1" applyAlignment="1">
      <alignment horizontal="left" vertical="center"/>
    </xf>
    <xf numFmtId="176" fontId="16" fillId="3" borderId="17" xfId="0" applyNumberFormat="1" applyFont="1" applyFill="1" applyBorder="1" applyAlignment="1" applyProtection="1">
      <alignment horizontal="center" vertical="center"/>
    </xf>
    <xf numFmtId="176" fontId="16" fillId="3" borderId="26" xfId="0" applyNumberFormat="1" applyFont="1" applyFill="1" applyBorder="1" applyAlignment="1" applyProtection="1">
      <alignment horizontal="center" vertical="center"/>
    </xf>
    <xf numFmtId="176" fontId="16" fillId="3" borderId="17" xfId="0" applyNumberFormat="1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176" fontId="11" fillId="0" borderId="13" xfId="0" applyNumberFormat="1" applyFont="1" applyFill="1" applyBorder="1" applyAlignment="1" applyProtection="1">
      <alignment horizontal="left" vertical="center"/>
    </xf>
    <xf numFmtId="176" fontId="11" fillId="0" borderId="14" xfId="0" applyNumberFormat="1" applyFont="1" applyFill="1" applyBorder="1" applyAlignment="1" applyProtection="1">
      <alignment horizontal="left" vertical="center"/>
    </xf>
    <xf numFmtId="176" fontId="11" fillId="0" borderId="5" xfId="0" applyNumberFormat="1" applyFont="1" applyFill="1" applyBorder="1" applyAlignment="1" applyProtection="1">
      <alignment horizontal="right" vertical="center"/>
    </xf>
    <xf numFmtId="176" fontId="11" fillId="0" borderId="15" xfId="0" applyNumberFormat="1" applyFont="1" applyFill="1" applyBorder="1" applyAlignment="1" applyProtection="1">
      <alignment horizontal="right" vertical="center"/>
    </xf>
    <xf numFmtId="0" fontId="44" fillId="0" borderId="5" xfId="0" applyFont="1" applyFill="1" applyBorder="1" applyAlignment="1">
      <alignment horizontal="left" vertical="center" wrapText="1"/>
    </xf>
    <xf numFmtId="0" fontId="44" fillId="0" borderId="15" xfId="0" applyFont="1" applyFill="1" applyBorder="1" applyAlignment="1">
      <alignment horizontal="left" vertical="center" wrapText="1"/>
    </xf>
    <xf numFmtId="176" fontId="25" fillId="2" borderId="1" xfId="0" applyNumberFormat="1" applyFont="1" applyFill="1" applyBorder="1" applyAlignment="1" applyProtection="1">
      <alignment horizontal="center" vertical="center"/>
    </xf>
    <xf numFmtId="176" fontId="26" fillId="2" borderId="1" xfId="0" applyNumberFormat="1" applyFont="1" applyFill="1" applyBorder="1" applyAlignment="1" applyProtection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0" fillId="0" borderId="47" xfId="0" applyBorder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176" fontId="5" fillId="2" borderId="49" xfId="0" applyNumberFormat="1" applyFont="1" applyFill="1" applyBorder="1" applyAlignment="1" applyProtection="1">
      <alignment horizontal="center" vertical="center"/>
    </xf>
    <xf numFmtId="176" fontId="5" fillId="2" borderId="53" xfId="0" applyNumberFormat="1" applyFont="1" applyFill="1" applyBorder="1" applyAlignment="1" applyProtection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176" fontId="18" fillId="0" borderId="8" xfId="0" applyNumberFormat="1" applyFont="1" applyBorder="1" applyAlignment="1">
      <alignment horizontal="center" vertical="center"/>
    </xf>
    <xf numFmtId="176" fontId="18" fillId="0" borderId="28" xfId="0" applyNumberFormat="1" applyFont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3" fontId="18" fillId="0" borderId="12" xfId="0" applyNumberFormat="1" applyFont="1" applyFill="1" applyBorder="1" applyAlignment="1">
      <alignment horizontal="center" vertical="center"/>
    </xf>
    <xf numFmtId="177" fontId="11" fillId="0" borderId="16" xfId="0" applyNumberFormat="1" applyFont="1" applyBorder="1" applyAlignment="1">
      <alignment horizontal="center" vertical="center"/>
    </xf>
    <xf numFmtId="177" fontId="18" fillId="0" borderId="16" xfId="0" applyNumberFormat="1" applyFont="1" applyFill="1" applyBorder="1" applyAlignment="1" applyProtection="1">
      <alignment horizontal="center" vertical="center"/>
    </xf>
    <xf numFmtId="0" fontId="39" fillId="0" borderId="58" xfId="0" applyFont="1" applyBorder="1" applyAlignment="1">
      <alignment horizontal="center" vertical="center" wrapText="1"/>
    </xf>
    <xf numFmtId="0" fontId="39" fillId="0" borderId="59" xfId="0" applyFont="1" applyBorder="1" applyAlignment="1">
      <alignment horizontal="center" vertical="center" wrapText="1"/>
    </xf>
    <xf numFmtId="0" fontId="39" fillId="0" borderId="62" xfId="0" applyFont="1" applyBorder="1" applyAlignment="1">
      <alignment horizontal="center" vertical="center" wrapText="1"/>
    </xf>
    <xf numFmtId="0" fontId="39" fillId="0" borderId="63" xfId="0" applyFont="1" applyBorder="1" applyAlignment="1">
      <alignment horizontal="center" vertical="center" wrapText="1"/>
    </xf>
    <xf numFmtId="0" fontId="39" fillId="0" borderId="64" xfId="0" applyFont="1" applyBorder="1" applyAlignment="1">
      <alignment horizontal="center" vertical="center" wrapText="1"/>
    </xf>
    <xf numFmtId="0" fontId="39" fillId="0" borderId="65" xfId="0" applyFont="1" applyBorder="1" applyAlignment="1">
      <alignment horizontal="center" vertical="center" wrapText="1"/>
    </xf>
    <xf numFmtId="0" fontId="39" fillId="0" borderId="66" xfId="0" applyFont="1" applyBorder="1" applyAlignment="1">
      <alignment horizontal="center" vertical="center" wrapText="1"/>
    </xf>
    <xf numFmtId="0" fontId="39" fillId="0" borderId="67" xfId="0" applyFont="1" applyBorder="1" applyAlignment="1">
      <alignment horizontal="center" vertical="center" wrapText="1"/>
    </xf>
    <xf numFmtId="178" fontId="39" fillId="0" borderId="60" xfId="0" applyNumberFormat="1" applyFont="1" applyBorder="1" applyAlignment="1">
      <alignment horizontal="center" vertical="center" wrapText="1"/>
    </xf>
    <xf numFmtId="178" fontId="39" fillId="0" borderId="68" xfId="0" applyNumberFormat="1" applyFont="1" applyBorder="1" applyAlignment="1">
      <alignment horizontal="center" vertical="center" wrapText="1"/>
    </xf>
    <xf numFmtId="178" fontId="39" fillId="0" borderId="61" xfId="0" applyNumberFormat="1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&#51204;&#5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topLeftCell="A31" zoomScale="130" zoomScaleNormal="130" workbookViewId="0">
      <selection activeCell="G21" sqref="G21"/>
    </sheetView>
  </sheetViews>
  <sheetFormatPr defaultRowHeight="17.399999999999999"/>
  <cols>
    <col min="1" max="1" width="8.69921875" customWidth="1"/>
    <col min="2" max="2" width="9.09765625" customWidth="1"/>
    <col min="3" max="3" width="26.59765625" customWidth="1"/>
    <col min="4" max="4" width="11.3984375" customWidth="1"/>
    <col min="5" max="5" width="7.59765625" customWidth="1"/>
    <col min="6" max="6" width="25.59765625" customWidth="1"/>
  </cols>
  <sheetData>
    <row r="1" spans="1:6" ht="17.25" customHeight="1" thickBot="1">
      <c r="A1" s="195" t="s">
        <v>182</v>
      </c>
      <c r="B1" s="195"/>
      <c r="C1" s="195"/>
      <c r="D1" s="195"/>
      <c r="E1" s="195"/>
      <c r="F1" s="195"/>
    </row>
    <row r="2" spans="1:6" ht="18" thickBot="1">
      <c r="A2" s="189" t="s">
        <v>255</v>
      </c>
      <c r="B2" s="29" t="s">
        <v>256</v>
      </c>
      <c r="C2" s="190" t="s">
        <v>257</v>
      </c>
      <c r="D2" s="171" t="s">
        <v>255</v>
      </c>
      <c r="E2" s="29" t="s">
        <v>258</v>
      </c>
      <c r="F2" s="173" t="s">
        <v>257</v>
      </c>
    </row>
    <row r="3" spans="1:6" ht="18" thickTop="1">
      <c r="A3" s="191" t="s">
        <v>259</v>
      </c>
      <c r="B3" s="181">
        <v>27004000</v>
      </c>
      <c r="C3" s="188" t="s">
        <v>260</v>
      </c>
      <c r="D3" s="160" t="s">
        <v>261</v>
      </c>
      <c r="E3" s="174">
        <v>100000</v>
      </c>
      <c r="F3" s="176" t="s">
        <v>262</v>
      </c>
    </row>
    <row r="4" spans="1:6">
      <c r="A4" s="27" t="s">
        <v>263</v>
      </c>
      <c r="B4" s="174">
        <v>17876330</v>
      </c>
      <c r="C4" s="175" t="s">
        <v>264</v>
      </c>
      <c r="D4" s="160" t="s">
        <v>265</v>
      </c>
      <c r="E4" s="174">
        <v>6977030</v>
      </c>
      <c r="F4" s="176" t="s">
        <v>231</v>
      </c>
    </row>
    <row r="5" spans="1:6">
      <c r="A5" s="27" t="s">
        <v>266</v>
      </c>
      <c r="B5" s="174">
        <v>3880000</v>
      </c>
      <c r="C5" s="175" t="s">
        <v>267</v>
      </c>
      <c r="D5" s="160" t="s">
        <v>268</v>
      </c>
      <c r="E5" s="174">
        <v>232000</v>
      </c>
      <c r="F5" s="176" t="s">
        <v>234</v>
      </c>
    </row>
    <row r="6" spans="1:6">
      <c r="A6" s="27" t="s">
        <v>269</v>
      </c>
      <c r="B6" s="177">
        <v>80110</v>
      </c>
      <c r="C6" s="178" t="s">
        <v>270</v>
      </c>
      <c r="D6" s="160" t="s">
        <v>271</v>
      </c>
      <c r="E6" s="174">
        <v>564250</v>
      </c>
      <c r="F6" s="176" t="s">
        <v>236</v>
      </c>
    </row>
    <row r="7" spans="1:6" ht="18" thickBot="1">
      <c r="A7" s="31" t="s">
        <v>272</v>
      </c>
      <c r="B7" s="199">
        <f ca="1">SUM(B3:B8)</f>
        <v>48840440</v>
      </c>
      <c r="C7" s="200"/>
      <c r="D7" s="160" t="s">
        <v>273</v>
      </c>
      <c r="E7" s="174">
        <v>4537300</v>
      </c>
      <c r="F7" s="179" t="s">
        <v>237</v>
      </c>
    </row>
    <row r="8" spans="1:6" ht="18" thickBot="1">
      <c r="A8" s="169" t="s">
        <v>255</v>
      </c>
      <c r="B8" s="170" t="s">
        <v>258</v>
      </c>
      <c r="C8" s="180" t="s">
        <v>257</v>
      </c>
      <c r="D8" s="160" t="s">
        <v>274</v>
      </c>
      <c r="E8" s="174">
        <v>60000</v>
      </c>
      <c r="F8" s="179" t="s">
        <v>238</v>
      </c>
    </row>
    <row r="9" spans="1:6" ht="18" thickTop="1">
      <c r="A9" s="30" t="s">
        <v>249</v>
      </c>
      <c r="B9" s="181">
        <v>757300</v>
      </c>
      <c r="C9" s="182" t="s">
        <v>250</v>
      </c>
      <c r="D9" s="25" t="s">
        <v>251</v>
      </c>
      <c r="E9" s="174">
        <v>1166200</v>
      </c>
      <c r="F9" s="179" t="s">
        <v>247</v>
      </c>
    </row>
    <row r="10" spans="1:6">
      <c r="A10" s="27" t="s">
        <v>252</v>
      </c>
      <c r="B10" s="174">
        <v>1779900</v>
      </c>
      <c r="C10" s="178" t="s">
        <v>228</v>
      </c>
      <c r="D10" s="25" t="s">
        <v>253</v>
      </c>
      <c r="E10" s="174">
        <v>873150</v>
      </c>
      <c r="F10" s="179" t="s">
        <v>241</v>
      </c>
    </row>
    <row r="11" spans="1:6">
      <c r="A11" s="27" t="s">
        <v>254</v>
      </c>
      <c r="B11" s="174">
        <v>1895000</v>
      </c>
      <c r="C11" s="178" t="s">
        <v>288</v>
      </c>
      <c r="D11" s="25" t="s">
        <v>275</v>
      </c>
      <c r="E11" s="174">
        <v>1489830</v>
      </c>
      <c r="F11" s="179" t="s">
        <v>289</v>
      </c>
    </row>
    <row r="12" spans="1:6">
      <c r="A12" s="27" t="s">
        <v>276</v>
      </c>
      <c r="B12" s="174">
        <v>2200000</v>
      </c>
      <c r="C12" s="178" t="s">
        <v>287</v>
      </c>
      <c r="D12" s="25" t="s">
        <v>277</v>
      </c>
      <c r="E12" s="174">
        <v>360000</v>
      </c>
      <c r="F12" s="179" t="s">
        <v>244</v>
      </c>
    </row>
    <row r="13" spans="1:6">
      <c r="A13" s="27" t="s">
        <v>278</v>
      </c>
      <c r="B13" s="174">
        <v>2010000</v>
      </c>
      <c r="C13" s="178" t="s">
        <v>287</v>
      </c>
      <c r="D13" s="25" t="s">
        <v>279</v>
      </c>
      <c r="E13" s="174">
        <v>82500</v>
      </c>
      <c r="F13" s="179" t="s">
        <v>243</v>
      </c>
    </row>
    <row r="14" spans="1:6">
      <c r="A14" s="27" t="s">
        <v>280</v>
      </c>
      <c r="B14" s="183">
        <v>6849440</v>
      </c>
      <c r="C14" s="192" t="s">
        <v>229</v>
      </c>
      <c r="D14" s="25" t="s">
        <v>281</v>
      </c>
      <c r="E14" s="174"/>
      <c r="F14" s="187" t="s">
        <v>286</v>
      </c>
    </row>
    <row r="15" spans="1:6">
      <c r="A15" s="203" t="s">
        <v>282</v>
      </c>
      <c r="B15" s="205">
        <v>5655000</v>
      </c>
      <c r="C15" s="207" t="s">
        <v>283</v>
      </c>
      <c r="D15" s="184" t="s">
        <v>284</v>
      </c>
      <c r="E15" s="184"/>
      <c r="F15" s="185" t="s">
        <v>248</v>
      </c>
    </row>
    <row r="16" spans="1:6" ht="18" thickBot="1">
      <c r="A16" s="204"/>
      <c r="B16" s="206"/>
      <c r="C16" s="208"/>
      <c r="D16" s="186" t="s">
        <v>285</v>
      </c>
      <c r="E16" s="201">
        <f>SUM(B9:B16,E3:E15)</f>
        <v>37588900</v>
      </c>
      <c r="F16" s="202"/>
    </row>
    <row r="25" spans="1:6">
      <c r="A25" s="196" t="s">
        <v>183</v>
      </c>
      <c r="B25" s="197"/>
      <c r="C25" s="197"/>
      <c r="D25" s="198" t="s">
        <v>184</v>
      </c>
      <c r="E25" s="198"/>
      <c r="F25" s="198"/>
    </row>
  </sheetData>
  <mergeCells count="8">
    <mergeCell ref="A1:F1"/>
    <mergeCell ref="A25:C25"/>
    <mergeCell ref="D25:F25"/>
    <mergeCell ref="B7:C7"/>
    <mergeCell ref="E16:F16"/>
    <mergeCell ref="A15:A16"/>
    <mergeCell ref="B15:B16"/>
    <mergeCell ref="C15:C16"/>
  </mergeCells>
  <phoneticPr fontId="1" type="noConversion"/>
  <pageMargins left="0.28999999999999998" right="0.33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6"/>
  <sheetViews>
    <sheetView topLeftCell="A10" workbookViewId="0">
      <selection activeCell="D30" sqref="D30:F30"/>
    </sheetView>
  </sheetViews>
  <sheetFormatPr defaultRowHeight="17.399999999999999"/>
  <cols>
    <col min="1" max="7" width="11.19921875" customWidth="1"/>
  </cols>
  <sheetData>
    <row r="1" spans="1:7">
      <c r="A1" t="s">
        <v>134</v>
      </c>
    </row>
    <row r="2" spans="1:7">
      <c r="A2" s="209" t="s">
        <v>0</v>
      </c>
      <c r="B2" s="209"/>
      <c r="C2" s="209"/>
      <c r="D2" s="210" t="s">
        <v>1</v>
      </c>
      <c r="E2" s="209" t="s">
        <v>2</v>
      </c>
      <c r="F2" s="209"/>
      <c r="G2" s="209"/>
    </row>
    <row r="3" spans="1:7">
      <c r="A3" s="44" t="s">
        <v>3</v>
      </c>
      <c r="B3" s="44" t="s">
        <v>4</v>
      </c>
      <c r="C3" s="44" t="s">
        <v>5</v>
      </c>
      <c r="D3" s="210"/>
      <c r="E3" s="44" t="s">
        <v>5</v>
      </c>
      <c r="F3" s="44" t="s">
        <v>4</v>
      </c>
      <c r="G3" s="44" t="s">
        <v>3</v>
      </c>
    </row>
    <row r="4" spans="1:7">
      <c r="A4" s="45">
        <v>398308516</v>
      </c>
      <c r="B4" s="45">
        <v>782468716</v>
      </c>
      <c r="C4" s="45">
        <v>135095040</v>
      </c>
      <c r="D4" s="46" t="s">
        <v>6</v>
      </c>
      <c r="E4" s="45">
        <v>124823500</v>
      </c>
      <c r="F4" s="45">
        <v>384160200</v>
      </c>
      <c r="G4" s="45">
        <v>0</v>
      </c>
    </row>
    <row r="5" spans="1:7">
      <c r="A5" s="47">
        <v>0</v>
      </c>
      <c r="B5" s="47">
        <v>244068450</v>
      </c>
      <c r="C5" s="47">
        <v>82597070</v>
      </c>
      <c r="D5" s="48" t="s">
        <v>7</v>
      </c>
      <c r="E5" s="47">
        <v>85194480</v>
      </c>
      <c r="F5" s="47">
        <v>244068450</v>
      </c>
      <c r="G5" s="47">
        <v>0</v>
      </c>
    </row>
    <row r="6" spans="1:7">
      <c r="A6" s="47">
        <v>43117119</v>
      </c>
      <c r="B6" s="47">
        <v>181898869</v>
      </c>
      <c r="C6" s="47">
        <v>48057860</v>
      </c>
      <c r="D6" s="48" t="s">
        <v>8</v>
      </c>
      <c r="E6" s="47">
        <v>38519020</v>
      </c>
      <c r="F6" s="47">
        <v>138781750</v>
      </c>
      <c r="G6" s="47">
        <v>0</v>
      </c>
    </row>
    <row r="7" spans="1:7">
      <c r="A7" s="47">
        <v>48975168</v>
      </c>
      <c r="B7" s="47">
        <v>48975168</v>
      </c>
      <c r="C7" s="47">
        <v>0</v>
      </c>
      <c r="D7" s="48" t="s">
        <v>9</v>
      </c>
      <c r="E7" s="47">
        <v>0</v>
      </c>
      <c r="F7" s="47">
        <v>0</v>
      </c>
      <c r="G7" s="47">
        <v>0</v>
      </c>
    </row>
    <row r="8" spans="1:7">
      <c r="A8" s="47">
        <v>40000000</v>
      </c>
      <c r="B8" s="47">
        <v>40000000</v>
      </c>
      <c r="C8" s="47">
        <v>4000000</v>
      </c>
      <c r="D8" s="48" t="s">
        <v>10</v>
      </c>
      <c r="E8" s="47">
        <v>0</v>
      </c>
      <c r="F8" s="47">
        <v>0</v>
      </c>
      <c r="G8" s="47">
        <v>0</v>
      </c>
    </row>
    <row r="9" spans="1:7">
      <c r="A9" s="47">
        <v>84525093</v>
      </c>
      <c r="B9" s="47">
        <v>85835093</v>
      </c>
      <c r="C9" s="47">
        <v>360000</v>
      </c>
      <c r="D9" s="48" t="s">
        <v>11</v>
      </c>
      <c r="E9" s="47">
        <v>1110000</v>
      </c>
      <c r="F9" s="47">
        <v>1310000</v>
      </c>
      <c r="G9" s="47">
        <v>0</v>
      </c>
    </row>
    <row r="10" spans="1:7">
      <c r="A10" s="47">
        <v>84499470</v>
      </c>
      <c r="B10" s="47">
        <v>84499470</v>
      </c>
      <c r="C10" s="47">
        <v>0</v>
      </c>
      <c r="D10" s="48" t="s">
        <v>12</v>
      </c>
      <c r="E10" s="47">
        <v>0</v>
      </c>
      <c r="F10" s="47">
        <v>0</v>
      </c>
      <c r="G10" s="47">
        <v>0</v>
      </c>
    </row>
    <row r="11" spans="1:7">
      <c r="A11" s="47">
        <v>2094866</v>
      </c>
      <c r="B11" s="47">
        <v>2094866</v>
      </c>
      <c r="C11" s="47">
        <v>80110</v>
      </c>
      <c r="D11" s="48" t="s">
        <v>13</v>
      </c>
      <c r="E11" s="47">
        <v>0</v>
      </c>
      <c r="F11" s="47">
        <v>0</v>
      </c>
      <c r="G11" s="47">
        <v>0</v>
      </c>
    </row>
    <row r="12" spans="1:7">
      <c r="A12" s="47">
        <v>132300</v>
      </c>
      <c r="B12" s="47">
        <v>132300</v>
      </c>
      <c r="C12" s="47">
        <v>0</v>
      </c>
      <c r="D12" s="48" t="s">
        <v>14</v>
      </c>
      <c r="E12" s="47">
        <v>0</v>
      </c>
      <c r="F12" s="47">
        <v>0</v>
      </c>
      <c r="G12" s="47">
        <v>0</v>
      </c>
    </row>
    <row r="13" spans="1:7">
      <c r="A13" s="47">
        <v>16502900</v>
      </c>
      <c r="B13" s="47">
        <v>16502900</v>
      </c>
      <c r="C13" s="47">
        <v>0</v>
      </c>
      <c r="D13" s="48" t="s">
        <v>15</v>
      </c>
      <c r="E13" s="47">
        <v>0</v>
      </c>
      <c r="F13" s="47">
        <v>0</v>
      </c>
      <c r="G13" s="47">
        <v>0</v>
      </c>
    </row>
    <row r="14" spans="1:7">
      <c r="A14" s="47">
        <v>78461600</v>
      </c>
      <c r="B14" s="47">
        <v>78461600</v>
      </c>
      <c r="C14" s="47">
        <v>0</v>
      </c>
      <c r="D14" s="48" t="s">
        <v>16</v>
      </c>
      <c r="E14" s="47">
        <v>0</v>
      </c>
      <c r="F14" s="47">
        <v>0</v>
      </c>
      <c r="G14" s="47">
        <v>0</v>
      </c>
    </row>
    <row r="15" spans="1:7">
      <c r="A15" s="45">
        <v>0</v>
      </c>
      <c r="B15" s="45">
        <v>2692440</v>
      </c>
      <c r="C15" s="45">
        <v>1356610</v>
      </c>
      <c r="D15" s="46" t="s">
        <v>17</v>
      </c>
      <c r="E15" s="45">
        <v>1356610</v>
      </c>
      <c r="F15" s="45">
        <v>87191910</v>
      </c>
      <c r="G15" s="45">
        <v>84499470</v>
      </c>
    </row>
    <row r="16" spans="1:7">
      <c r="A16" s="47">
        <v>0</v>
      </c>
      <c r="B16" s="47">
        <v>2692440</v>
      </c>
      <c r="C16" s="47">
        <v>1356610</v>
      </c>
      <c r="D16" s="48" t="s">
        <v>18</v>
      </c>
      <c r="E16" s="47">
        <v>1356610</v>
      </c>
      <c r="F16" s="47">
        <v>2692440</v>
      </c>
      <c r="G16" s="47">
        <v>0</v>
      </c>
    </row>
    <row r="17" spans="1:7">
      <c r="A17" s="47">
        <v>0</v>
      </c>
      <c r="B17" s="47">
        <v>0</v>
      </c>
      <c r="C17" s="47">
        <v>0</v>
      </c>
      <c r="D17" s="48" t="s">
        <v>19</v>
      </c>
      <c r="E17" s="47">
        <v>0</v>
      </c>
      <c r="F17" s="47">
        <v>84499470</v>
      </c>
      <c r="G17" s="47">
        <v>84499470</v>
      </c>
    </row>
    <row r="18" spans="1:7">
      <c r="A18" s="45">
        <v>0</v>
      </c>
      <c r="B18" s="45">
        <v>0</v>
      </c>
      <c r="C18" s="45">
        <v>0</v>
      </c>
      <c r="D18" s="46" t="s">
        <v>20</v>
      </c>
      <c r="E18" s="45">
        <v>0</v>
      </c>
      <c r="F18" s="45">
        <v>339825436</v>
      </c>
      <c r="G18" s="45">
        <v>339825436</v>
      </c>
    </row>
    <row r="19" spans="1:7">
      <c r="A19" s="47">
        <v>0</v>
      </c>
      <c r="B19" s="47">
        <v>0</v>
      </c>
      <c r="C19" s="47">
        <v>0</v>
      </c>
      <c r="D19" s="48" t="s">
        <v>21</v>
      </c>
      <c r="E19" s="47">
        <v>0</v>
      </c>
      <c r="F19" s="47">
        <v>38137466</v>
      </c>
      <c r="G19" s="47">
        <v>38137466</v>
      </c>
    </row>
    <row r="20" spans="1:7">
      <c r="A20" s="47">
        <v>0</v>
      </c>
      <c r="B20" s="47">
        <v>0</v>
      </c>
      <c r="C20" s="47">
        <v>0</v>
      </c>
      <c r="D20" s="48" t="s">
        <v>22</v>
      </c>
      <c r="E20" s="47">
        <v>0</v>
      </c>
      <c r="F20" s="47">
        <v>301687970</v>
      </c>
      <c r="G20" s="47">
        <v>301687970</v>
      </c>
    </row>
    <row r="21" spans="1:7">
      <c r="A21" s="45">
        <v>0</v>
      </c>
      <c r="B21" s="45">
        <v>0</v>
      </c>
      <c r="C21" s="45">
        <v>0</v>
      </c>
      <c r="D21" s="46" t="s">
        <v>23</v>
      </c>
      <c r="E21" s="45">
        <v>49740440</v>
      </c>
      <c r="F21" s="45">
        <v>112190680</v>
      </c>
      <c r="G21" s="45">
        <v>112190680</v>
      </c>
    </row>
    <row r="22" spans="1:7">
      <c r="A22" s="47">
        <v>0</v>
      </c>
      <c r="B22" s="47">
        <v>0</v>
      </c>
      <c r="C22" s="47">
        <v>0</v>
      </c>
      <c r="D22" s="48" t="s">
        <v>24</v>
      </c>
      <c r="E22" s="47">
        <v>27004000</v>
      </c>
      <c r="F22" s="47">
        <v>59218000</v>
      </c>
      <c r="G22" s="47">
        <v>59218000</v>
      </c>
    </row>
    <row r="23" spans="1:7">
      <c r="A23" s="47">
        <v>0</v>
      </c>
      <c r="B23" s="47">
        <v>0</v>
      </c>
      <c r="C23" s="47">
        <v>0</v>
      </c>
      <c r="D23" s="48" t="s">
        <v>25</v>
      </c>
      <c r="E23" s="47">
        <v>17876330</v>
      </c>
      <c r="F23" s="47">
        <v>41931640</v>
      </c>
      <c r="G23" s="47">
        <v>41931640</v>
      </c>
    </row>
    <row r="24" spans="1:7">
      <c r="A24" s="47">
        <v>0</v>
      </c>
      <c r="B24" s="47">
        <v>0</v>
      </c>
      <c r="C24" s="47">
        <v>0</v>
      </c>
      <c r="D24" s="48" t="s">
        <v>26</v>
      </c>
      <c r="E24" s="47">
        <v>3880000</v>
      </c>
      <c r="F24" s="47">
        <v>5598000</v>
      </c>
      <c r="G24" s="47">
        <v>5598000</v>
      </c>
    </row>
    <row r="25" spans="1:7">
      <c r="A25" s="47">
        <v>0</v>
      </c>
      <c r="B25" s="47">
        <v>0</v>
      </c>
      <c r="C25" s="47">
        <v>0</v>
      </c>
      <c r="D25" s="48" t="s">
        <v>27</v>
      </c>
      <c r="E25" s="47">
        <v>0</v>
      </c>
      <c r="F25" s="47">
        <v>733000</v>
      </c>
      <c r="G25" s="47">
        <v>733000</v>
      </c>
    </row>
    <row r="26" spans="1:7">
      <c r="A26" s="47">
        <v>0</v>
      </c>
      <c r="B26" s="47">
        <v>0</v>
      </c>
      <c r="C26" s="47">
        <v>0</v>
      </c>
      <c r="D26" s="48" t="s">
        <v>28</v>
      </c>
      <c r="E26" s="47">
        <v>430000</v>
      </c>
      <c r="F26" s="47">
        <v>1674930</v>
      </c>
      <c r="G26" s="47">
        <v>1674930</v>
      </c>
    </row>
    <row r="27" spans="1:7">
      <c r="A27" s="47">
        <v>0</v>
      </c>
      <c r="B27" s="47">
        <v>0</v>
      </c>
      <c r="C27" s="47">
        <v>0</v>
      </c>
      <c r="D27" s="48" t="s">
        <v>29</v>
      </c>
      <c r="E27" s="47">
        <v>470000</v>
      </c>
      <c r="F27" s="47">
        <v>960000</v>
      </c>
      <c r="G27" s="47">
        <v>960000</v>
      </c>
    </row>
    <row r="28" spans="1:7">
      <c r="A28" s="47">
        <v>0</v>
      </c>
      <c r="B28" s="47">
        <v>0</v>
      </c>
      <c r="C28" s="47">
        <v>0</v>
      </c>
      <c r="D28" s="48" t="s">
        <v>30</v>
      </c>
      <c r="E28" s="47">
        <v>0</v>
      </c>
      <c r="F28" s="47">
        <v>1895000</v>
      </c>
      <c r="G28" s="47">
        <v>1895000</v>
      </c>
    </row>
    <row r="29" spans="1:7">
      <c r="A29" s="47">
        <v>0</v>
      </c>
      <c r="B29" s="47">
        <v>0</v>
      </c>
      <c r="C29" s="47">
        <v>0</v>
      </c>
      <c r="D29" s="48" t="s">
        <v>31</v>
      </c>
      <c r="E29" s="47">
        <v>0</v>
      </c>
      <c r="F29" s="47">
        <v>100000</v>
      </c>
      <c r="G29" s="47">
        <v>100000</v>
      </c>
    </row>
    <row r="30" spans="1:7">
      <c r="A30" s="47">
        <v>0</v>
      </c>
      <c r="B30" s="47">
        <v>0</v>
      </c>
      <c r="C30" s="47">
        <v>0</v>
      </c>
      <c r="D30" s="48" t="s">
        <v>127</v>
      </c>
      <c r="E30" s="47">
        <v>80110</v>
      </c>
      <c r="F30" s="47">
        <v>80110</v>
      </c>
      <c r="G30" s="47">
        <v>80110</v>
      </c>
    </row>
    <row r="31" spans="1:7">
      <c r="A31" s="45">
        <v>138207070</v>
      </c>
      <c r="B31" s="45">
        <v>138207070</v>
      </c>
      <c r="C31" s="45">
        <v>39468900</v>
      </c>
      <c r="D31" s="46" t="s">
        <v>32</v>
      </c>
      <c r="E31" s="45">
        <v>0</v>
      </c>
      <c r="F31" s="45">
        <v>0</v>
      </c>
      <c r="G31" s="45">
        <v>0</v>
      </c>
    </row>
    <row r="32" spans="1:7">
      <c r="A32" s="47">
        <v>1867800</v>
      </c>
      <c r="B32" s="47">
        <v>1867800</v>
      </c>
      <c r="C32" s="47">
        <v>757300</v>
      </c>
      <c r="D32" s="48" t="s">
        <v>33</v>
      </c>
      <c r="E32" s="47">
        <v>0</v>
      </c>
      <c r="F32" s="47">
        <v>0</v>
      </c>
      <c r="G32" s="47">
        <v>0</v>
      </c>
    </row>
    <row r="33" spans="1:7">
      <c r="A33" s="47">
        <v>2032500</v>
      </c>
      <c r="B33" s="47">
        <v>2032500</v>
      </c>
      <c r="C33" s="47">
        <v>1779900</v>
      </c>
      <c r="D33" s="48" t="s">
        <v>34</v>
      </c>
      <c r="E33" s="47">
        <v>0</v>
      </c>
      <c r="F33" s="47">
        <v>0</v>
      </c>
      <c r="G33" s="47">
        <v>0</v>
      </c>
    </row>
    <row r="34" spans="1:7">
      <c r="A34" s="47">
        <v>8808170</v>
      </c>
      <c r="B34" s="47">
        <v>8808170</v>
      </c>
      <c r="C34" s="47">
        <v>5655000</v>
      </c>
      <c r="D34" s="48" t="s">
        <v>35</v>
      </c>
      <c r="E34" s="47">
        <v>0</v>
      </c>
      <c r="F34" s="47">
        <v>0</v>
      </c>
      <c r="G34" s="47">
        <v>0</v>
      </c>
    </row>
    <row r="35" spans="1:7">
      <c r="A35" s="47">
        <v>7703400</v>
      </c>
      <c r="B35" s="47">
        <v>7703400</v>
      </c>
      <c r="C35" s="47">
        <v>6849440</v>
      </c>
      <c r="D35" s="48" t="s">
        <v>36</v>
      </c>
      <c r="E35" s="47">
        <v>0</v>
      </c>
      <c r="F35" s="47">
        <v>0</v>
      </c>
      <c r="G35" s="47">
        <v>0</v>
      </c>
    </row>
    <row r="36" spans="1:7">
      <c r="A36" s="47">
        <v>1229160</v>
      </c>
      <c r="B36" s="47">
        <v>1229160</v>
      </c>
      <c r="C36" s="47">
        <v>1229160</v>
      </c>
      <c r="D36" s="48" t="s">
        <v>128</v>
      </c>
      <c r="E36" s="47">
        <v>0</v>
      </c>
      <c r="F36" s="47">
        <v>0</v>
      </c>
      <c r="G36" s="47">
        <v>0</v>
      </c>
    </row>
    <row r="37" spans="1:7">
      <c r="A37" s="47">
        <v>70000000</v>
      </c>
      <c r="B37" s="47">
        <v>70000000</v>
      </c>
      <c r="C37" s="47">
        <v>0</v>
      </c>
      <c r="D37" s="48" t="s">
        <v>37</v>
      </c>
      <c r="E37" s="47">
        <v>0</v>
      </c>
      <c r="F37" s="47">
        <v>0</v>
      </c>
      <c r="G37" s="47">
        <v>0</v>
      </c>
    </row>
    <row r="38" spans="1:7">
      <c r="A38" s="47">
        <v>1895000</v>
      </c>
      <c r="B38" s="47">
        <v>1895000</v>
      </c>
      <c r="C38" s="47">
        <v>1895000</v>
      </c>
      <c r="D38" s="48" t="s">
        <v>30</v>
      </c>
      <c r="E38" s="47">
        <v>0</v>
      </c>
      <c r="F38" s="47">
        <v>0</v>
      </c>
      <c r="G38" s="47">
        <v>0</v>
      </c>
    </row>
    <row r="39" spans="1:7">
      <c r="A39" s="47">
        <v>2000000</v>
      </c>
      <c r="B39" s="47">
        <v>2000000</v>
      </c>
      <c r="C39" s="47">
        <v>1000000</v>
      </c>
      <c r="D39" s="48" t="s">
        <v>38</v>
      </c>
      <c r="E39" s="47">
        <v>0</v>
      </c>
      <c r="F39" s="47">
        <v>0</v>
      </c>
      <c r="G39" s="47">
        <v>0</v>
      </c>
    </row>
    <row r="40" spans="1:7">
      <c r="A40" s="47">
        <v>2000000</v>
      </c>
      <c r="B40" s="47">
        <v>2000000</v>
      </c>
      <c r="C40" s="47">
        <v>1000000</v>
      </c>
      <c r="D40" s="48" t="s">
        <v>39</v>
      </c>
      <c r="E40" s="47">
        <v>0</v>
      </c>
      <c r="F40" s="47">
        <v>0</v>
      </c>
      <c r="G40" s="47">
        <v>0</v>
      </c>
    </row>
    <row r="41" spans="1:7">
      <c r="A41" s="47">
        <v>2400000</v>
      </c>
      <c r="B41" s="47">
        <v>2400000</v>
      </c>
      <c r="C41" s="47">
        <v>1400000</v>
      </c>
      <c r="D41" s="48" t="s">
        <v>40</v>
      </c>
      <c r="E41" s="47">
        <v>0</v>
      </c>
      <c r="F41" s="47">
        <v>0</v>
      </c>
      <c r="G41" s="47">
        <v>0</v>
      </c>
    </row>
    <row r="42" spans="1:7">
      <c r="A42" s="47">
        <v>500000</v>
      </c>
      <c r="B42" s="47">
        <v>500000</v>
      </c>
      <c r="C42" s="47">
        <v>0</v>
      </c>
      <c r="D42" s="48" t="s">
        <v>41</v>
      </c>
      <c r="E42" s="47">
        <v>0</v>
      </c>
      <c r="F42" s="47">
        <v>0</v>
      </c>
      <c r="G42" s="47">
        <v>0</v>
      </c>
    </row>
    <row r="43" spans="1:7">
      <c r="A43" s="47">
        <v>4800000</v>
      </c>
      <c r="B43" s="47">
        <v>4800000</v>
      </c>
      <c r="C43" s="47">
        <v>200000</v>
      </c>
      <c r="D43" s="48" t="s">
        <v>42</v>
      </c>
      <c r="E43" s="47">
        <v>0</v>
      </c>
      <c r="F43" s="47">
        <v>0</v>
      </c>
      <c r="G43" s="47">
        <v>0</v>
      </c>
    </row>
    <row r="44" spans="1:7">
      <c r="A44" s="47">
        <v>220000</v>
      </c>
      <c r="B44" s="47">
        <v>220000</v>
      </c>
      <c r="C44" s="47">
        <v>110000</v>
      </c>
      <c r="D44" s="48" t="s">
        <v>43</v>
      </c>
      <c r="E44" s="47">
        <v>0</v>
      </c>
      <c r="F44" s="47">
        <v>0</v>
      </c>
      <c r="G44" s="47">
        <v>0</v>
      </c>
    </row>
    <row r="45" spans="1:7">
      <c r="A45" s="47">
        <v>500000</v>
      </c>
      <c r="B45" s="47">
        <v>500000</v>
      </c>
      <c r="C45" s="47">
        <v>500000</v>
      </c>
      <c r="D45" s="48" t="s">
        <v>129</v>
      </c>
      <c r="E45" s="47">
        <v>0</v>
      </c>
      <c r="F45" s="47">
        <v>0</v>
      </c>
      <c r="G45" s="47">
        <v>0</v>
      </c>
    </row>
    <row r="46" spans="1:7">
      <c r="A46" s="47">
        <v>1060000</v>
      </c>
      <c r="B46" s="47">
        <v>1060000</v>
      </c>
      <c r="C46" s="47">
        <v>470000</v>
      </c>
      <c r="D46" s="48" t="s">
        <v>44</v>
      </c>
      <c r="E46" s="47">
        <v>0</v>
      </c>
      <c r="F46" s="47">
        <v>0</v>
      </c>
      <c r="G46" s="47">
        <v>0</v>
      </c>
    </row>
    <row r="47" spans="1:7">
      <c r="A47" s="47">
        <v>200000</v>
      </c>
      <c r="B47" s="47">
        <v>200000</v>
      </c>
      <c r="C47" s="47">
        <v>100000</v>
      </c>
      <c r="D47" s="48" t="s">
        <v>45</v>
      </c>
      <c r="E47" s="47">
        <v>0</v>
      </c>
      <c r="F47" s="47">
        <v>0</v>
      </c>
      <c r="G47" s="47">
        <v>0</v>
      </c>
    </row>
    <row r="48" spans="1:7">
      <c r="A48" s="47">
        <v>1250000</v>
      </c>
      <c r="B48" s="47">
        <v>1250000</v>
      </c>
      <c r="C48" s="47">
        <v>400000</v>
      </c>
      <c r="D48" s="48" t="s">
        <v>46</v>
      </c>
      <c r="E48" s="47">
        <v>0</v>
      </c>
      <c r="F48" s="47">
        <v>0</v>
      </c>
      <c r="G48" s="47">
        <v>0</v>
      </c>
    </row>
    <row r="49" spans="1:7">
      <c r="A49" s="47">
        <v>106000</v>
      </c>
      <c r="B49" s="47">
        <v>106000</v>
      </c>
      <c r="C49" s="47">
        <v>-1129160</v>
      </c>
      <c r="D49" s="48" t="s">
        <v>47</v>
      </c>
      <c r="E49" s="47">
        <v>0</v>
      </c>
      <c r="F49" s="47">
        <v>0</v>
      </c>
      <c r="G49" s="47">
        <v>0</v>
      </c>
    </row>
    <row r="50" spans="1:7">
      <c r="A50" s="47">
        <v>9288600</v>
      </c>
      <c r="B50" s="47">
        <v>9288600</v>
      </c>
      <c r="C50" s="47">
        <v>4644300</v>
      </c>
      <c r="D50" s="48" t="s">
        <v>48</v>
      </c>
      <c r="E50" s="47">
        <v>0</v>
      </c>
      <c r="F50" s="47">
        <v>0</v>
      </c>
      <c r="G50" s="47">
        <v>0</v>
      </c>
    </row>
    <row r="51" spans="1:7">
      <c r="A51" s="47">
        <v>3065460</v>
      </c>
      <c r="B51" s="47">
        <v>3065460</v>
      </c>
      <c r="C51" s="47">
        <v>1532730</v>
      </c>
      <c r="D51" s="48" t="s">
        <v>49</v>
      </c>
      <c r="E51" s="47">
        <v>0</v>
      </c>
      <c r="F51" s="47">
        <v>0</v>
      </c>
      <c r="G51" s="47">
        <v>0</v>
      </c>
    </row>
    <row r="52" spans="1:7">
      <c r="A52" s="47">
        <v>800000</v>
      </c>
      <c r="B52" s="47">
        <v>800000</v>
      </c>
      <c r="C52" s="47">
        <v>800000</v>
      </c>
      <c r="D52" s="48" t="s">
        <v>130</v>
      </c>
      <c r="E52" s="47">
        <v>0</v>
      </c>
      <c r="F52" s="47">
        <v>0</v>
      </c>
      <c r="G52" s="47">
        <v>0</v>
      </c>
    </row>
    <row r="53" spans="1:7">
      <c r="A53" s="47">
        <v>222000</v>
      </c>
      <c r="B53" s="47">
        <v>222000</v>
      </c>
      <c r="C53" s="47">
        <v>222000</v>
      </c>
      <c r="D53" s="48" t="s">
        <v>131</v>
      </c>
      <c r="E53" s="47">
        <v>0</v>
      </c>
      <c r="F53" s="47">
        <v>0</v>
      </c>
      <c r="G53" s="47">
        <v>0</v>
      </c>
    </row>
    <row r="54" spans="1:7">
      <c r="A54" s="47">
        <v>10000</v>
      </c>
      <c r="B54" s="47">
        <v>10000</v>
      </c>
      <c r="C54" s="47">
        <v>10000</v>
      </c>
      <c r="D54" s="48" t="s">
        <v>132</v>
      </c>
      <c r="E54" s="47">
        <v>0</v>
      </c>
      <c r="F54" s="47">
        <v>0</v>
      </c>
      <c r="G54" s="47">
        <v>0</v>
      </c>
    </row>
    <row r="55" spans="1:7">
      <c r="A55" s="47">
        <v>826750</v>
      </c>
      <c r="B55" s="47">
        <v>826750</v>
      </c>
      <c r="C55" s="47">
        <v>564250</v>
      </c>
      <c r="D55" s="48" t="s">
        <v>50</v>
      </c>
      <c r="E55" s="47">
        <v>0</v>
      </c>
      <c r="F55" s="47">
        <v>0</v>
      </c>
      <c r="G55" s="47">
        <v>0</v>
      </c>
    </row>
    <row r="56" spans="1:7">
      <c r="A56" s="47">
        <v>7300100</v>
      </c>
      <c r="B56" s="47">
        <v>7300100</v>
      </c>
      <c r="C56" s="47">
        <v>4537300</v>
      </c>
      <c r="D56" s="48" t="s">
        <v>51</v>
      </c>
      <c r="E56" s="47">
        <v>0</v>
      </c>
      <c r="F56" s="47">
        <v>0</v>
      </c>
      <c r="G56" s="47">
        <v>0</v>
      </c>
    </row>
    <row r="57" spans="1:7">
      <c r="A57" s="47">
        <v>328500</v>
      </c>
      <c r="B57" s="47">
        <v>328500</v>
      </c>
      <c r="C57" s="47">
        <v>60000</v>
      </c>
      <c r="D57" s="48" t="s">
        <v>52</v>
      </c>
      <c r="E57" s="47">
        <v>0</v>
      </c>
      <c r="F57" s="47">
        <v>0</v>
      </c>
      <c r="G57" s="47">
        <v>0</v>
      </c>
    </row>
    <row r="58" spans="1:7">
      <c r="A58" s="47">
        <v>662000</v>
      </c>
      <c r="B58" s="47">
        <v>662000</v>
      </c>
      <c r="C58" s="47">
        <v>325000</v>
      </c>
      <c r="D58" s="48" t="s">
        <v>53</v>
      </c>
      <c r="E58" s="47">
        <v>0</v>
      </c>
      <c r="F58" s="47">
        <v>0</v>
      </c>
      <c r="G58" s="47">
        <v>0</v>
      </c>
    </row>
    <row r="59" spans="1:7">
      <c r="A59" s="47">
        <v>1670400</v>
      </c>
      <c r="B59" s="47">
        <v>1670400</v>
      </c>
      <c r="C59" s="47">
        <v>841200</v>
      </c>
      <c r="D59" s="48" t="s">
        <v>54</v>
      </c>
      <c r="E59" s="47">
        <v>0</v>
      </c>
      <c r="F59" s="47">
        <v>0</v>
      </c>
      <c r="G59" s="47">
        <v>0</v>
      </c>
    </row>
    <row r="60" spans="1:7">
      <c r="A60" s="47">
        <v>1255170</v>
      </c>
      <c r="B60" s="47">
        <v>1255170</v>
      </c>
      <c r="C60" s="47">
        <v>873150</v>
      </c>
      <c r="D60" s="48" t="s">
        <v>55</v>
      </c>
      <c r="E60" s="47">
        <v>0</v>
      </c>
      <c r="F60" s="47">
        <v>0</v>
      </c>
      <c r="G60" s="47">
        <v>0</v>
      </c>
    </row>
    <row r="61" spans="1:7">
      <c r="A61" s="47">
        <v>98000</v>
      </c>
      <c r="B61" s="47">
        <v>98000</v>
      </c>
      <c r="C61" s="47">
        <v>0</v>
      </c>
      <c r="D61" s="48" t="s">
        <v>56</v>
      </c>
      <c r="E61" s="47">
        <v>0</v>
      </c>
      <c r="F61" s="47">
        <v>0</v>
      </c>
      <c r="G61" s="47">
        <v>0</v>
      </c>
    </row>
    <row r="62" spans="1:7">
      <c r="A62" s="47">
        <v>1151860</v>
      </c>
      <c r="B62" s="47">
        <v>1151860</v>
      </c>
      <c r="C62" s="47">
        <v>579830</v>
      </c>
      <c r="D62" s="48" t="s">
        <v>57</v>
      </c>
      <c r="E62" s="47">
        <v>0</v>
      </c>
      <c r="F62" s="47">
        <v>0</v>
      </c>
      <c r="G62" s="47">
        <v>0</v>
      </c>
    </row>
    <row r="63" spans="1:7">
      <c r="A63" s="47">
        <v>1820000</v>
      </c>
      <c r="B63" s="47">
        <v>1820000</v>
      </c>
      <c r="C63" s="47">
        <v>1820000</v>
      </c>
      <c r="D63" s="48" t="s">
        <v>133</v>
      </c>
      <c r="E63" s="47">
        <v>0</v>
      </c>
      <c r="F63" s="47">
        <v>0</v>
      </c>
      <c r="G63" s="47">
        <v>0</v>
      </c>
    </row>
    <row r="64" spans="1:7">
      <c r="A64" s="47">
        <v>510000</v>
      </c>
      <c r="B64" s="47">
        <v>510000</v>
      </c>
      <c r="C64" s="47">
        <v>360000</v>
      </c>
      <c r="D64" s="48" t="s">
        <v>58</v>
      </c>
      <c r="E64" s="47">
        <v>0</v>
      </c>
      <c r="F64" s="47">
        <v>0</v>
      </c>
      <c r="G64" s="47">
        <v>0</v>
      </c>
    </row>
    <row r="65" spans="1:7">
      <c r="A65" s="47">
        <v>626200</v>
      </c>
      <c r="B65" s="47">
        <v>626200</v>
      </c>
      <c r="C65" s="47">
        <v>82500</v>
      </c>
      <c r="D65" s="48" t="s">
        <v>59</v>
      </c>
      <c r="E65" s="47">
        <v>0</v>
      </c>
      <c r="F65" s="47">
        <v>0</v>
      </c>
      <c r="G65" s="47">
        <v>0</v>
      </c>
    </row>
    <row r="66" spans="1:7">
      <c r="A66" s="47">
        <v>536515586</v>
      </c>
      <c r="B66" s="47">
        <v>923368226</v>
      </c>
      <c r="C66" s="47">
        <v>175920550</v>
      </c>
      <c r="D66" s="48" t="s">
        <v>60</v>
      </c>
      <c r="E66" s="47">
        <v>175920550</v>
      </c>
      <c r="F66" s="47">
        <v>923368226</v>
      </c>
      <c r="G66" s="47">
        <v>536515586</v>
      </c>
    </row>
  </sheetData>
  <mergeCells count="3">
    <mergeCell ref="A2:C2"/>
    <mergeCell ref="D2:D3"/>
    <mergeCell ref="E2:G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2"/>
  <sheetViews>
    <sheetView topLeftCell="A13" workbookViewId="0">
      <selection activeCell="J48" sqref="J48"/>
    </sheetView>
  </sheetViews>
  <sheetFormatPr defaultRowHeight="17.399999999999999"/>
  <cols>
    <col min="1" max="1" width="11.59765625" style="15" customWidth="1"/>
    <col min="2" max="4" width="10.09765625" style="2" hidden="1" customWidth="1"/>
    <col min="5" max="6" width="10.59765625" style="2" hidden="1" customWidth="1"/>
    <col min="7" max="8" width="10.59765625" style="2" customWidth="1"/>
    <col min="9" max="9" width="10.59765625" style="1" customWidth="1"/>
    <col min="10" max="10" width="29.5" style="2" customWidth="1"/>
    <col min="11" max="11" width="8.09765625" style="21" customWidth="1"/>
    <col min="12" max="12" width="9" style="21"/>
  </cols>
  <sheetData>
    <row r="1" spans="1:12" ht="19.8" thickBot="1">
      <c r="A1" s="112"/>
      <c r="B1" s="112"/>
      <c r="C1" s="112"/>
      <c r="D1" s="112"/>
      <c r="E1" s="113" t="s">
        <v>135</v>
      </c>
      <c r="F1" s="114"/>
      <c r="G1" s="114"/>
      <c r="H1" s="114"/>
      <c r="I1" s="114"/>
    </row>
    <row r="2" spans="1:12" ht="12.75" customHeight="1">
      <c r="A2" s="121"/>
      <c r="B2" s="219" t="s">
        <v>181</v>
      </c>
      <c r="C2" s="220"/>
      <c r="D2" s="221"/>
      <c r="E2" s="211" t="s">
        <v>137</v>
      </c>
      <c r="F2" s="212"/>
      <c r="G2" s="213" t="s">
        <v>134</v>
      </c>
      <c r="H2" s="214"/>
      <c r="I2" s="217" t="s">
        <v>3</v>
      </c>
      <c r="J2" s="215" t="s">
        <v>111</v>
      </c>
    </row>
    <row r="3" spans="1:12" ht="12.75" customHeight="1" thickBot="1">
      <c r="A3" s="122"/>
      <c r="B3" s="123" t="s">
        <v>69</v>
      </c>
      <c r="C3" s="123" t="s">
        <v>70</v>
      </c>
      <c r="D3" s="124" t="s">
        <v>3</v>
      </c>
      <c r="E3" s="123" t="s">
        <v>69</v>
      </c>
      <c r="F3" s="125" t="s">
        <v>70</v>
      </c>
      <c r="G3" s="126" t="s">
        <v>69</v>
      </c>
      <c r="H3" s="125" t="s">
        <v>70</v>
      </c>
      <c r="I3" s="218"/>
      <c r="J3" s="216"/>
    </row>
    <row r="4" spans="1:12" ht="12.75" customHeight="1">
      <c r="A4" s="127" t="s">
        <v>79</v>
      </c>
      <c r="B4" s="115">
        <f>합계잔액!E22</f>
        <v>27004000</v>
      </c>
      <c r="C4" s="115"/>
      <c r="D4" s="116">
        <f>합계잔액!G22</f>
        <v>59218000</v>
      </c>
      <c r="E4" s="117">
        <v>32214000</v>
      </c>
      <c r="F4" s="118"/>
      <c r="G4" s="119">
        <v>27004000</v>
      </c>
      <c r="H4" s="118"/>
      <c r="I4" s="120">
        <f>SUM(E4,G4)</f>
        <v>59218000</v>
      </c>
      <c r="J4" s="128" t="s">
        <v>158</v>
      </c>
    </row>
    <row r="5" spans="1:12" ht="12.75" customHeight="1">
      <c r="A5" s="129" t="s">
        <v>80</v>
      </c>
      <c r="B5" s="3">
        <f>합계잔액!E23</f>
        <v>17876330</v>
      </c>
      <c r="C5" s="3"/>
      <c r="D5" s="10">
        <f>합계잔액!G23</f>
        <v>41931640</v>
      </c>
      <c r="E5" s="12">
        <v>24055310</v>
      </c>
      <c r="F5" s="70"/>
      <c r="G5" s="77">
        <v>17876330</v>
      </c>
      <c r="H5" s="70"/>
      <c r="I5" s="68">
        <v>41931640</v>
      </c>
      <c r="J5" s="130" t="s">
        <v>162</v>
      </c>
    </row>
    <row r="6" spans="1:12" ht="12.75" customHeight="1">
      <c r="A6" s="129" t="s">
        <v>81</v>
      </c>
      <c r="B6" s="3">
        <f>합계잔액!E24</f>
        <v>3880000</v>
      </c>
      <c r="C6" s="3"/>
      <c r="D6" s="10">
        <v>5598000</v>
      </c>
      <c r="E6" s="12">
        <v>1718000</v>
      </c>
      <c r="F6" s="70"/>
      <c r="G6" s="77">
        <v>3880000</v>
      </c>
      <c r="H6" s="70"/>
      <c r="I6" s="68">
        <v>5598000</v>
      </c>
      <c r="J6" s="130" t="s">
        <v>161</v>
      </c>
    </row>
    <row r="7" spans="1:12" ht="12.75" customHeight="1">
      <c r="A7" s="129" t="s">
        <v>82</v>
      </c>
      <c r="B7" s="3">
        <f>합계잔액!E25</f>
        <v>0</v>
      </c>
      <c r="C7" s="3"/>
      <c r="D7" s="10">
        <v>733000</v>
      </c>
      <c r="E7" s="12">
        <v>733000</v>
      </c>
      <c r="F7" s="70"/>
      <c r="G7" s="77">
        <v>0</v>
      </c>
      <c r="H7" s="70"/>
      <c r="I7" s="68">
        <v>733000</v>
      </c>
      <c r="J7" s="26"/>
    </row>
    <row r="8" spans="1:12" ht="12.75" customHeight="1">
      <c r="A8" s="131" t="s">
        <v>78</v>
      </c>
      <c r="B8" s="4">
        <f>합계잔액!E26</f>
        <v>430000</v>
      </c>
      <c r="C8" s="4"/>
      <c r="D8" s="11">
        <f>합계잔액!G26</f>
        <v>1674930</v>
      </c>
      <c r="E8" s="13">
        <v>324930</v>
      </c>
      <c r="F8" s="71"/>
      <c r="G8" s="78"/>
      <c r="H8" s="71"/>
      <c r="I8" s="67">
        <f>SUM(E8:G8)</f>
        <v>324930</v>
      </c>
      <c r="J8" s="132"/>
      <c r="K8" s="22"/>
      <c r="L8" s="23"/>
    </row>
    <row r="9" spans="1:12" ht="12.75" customHeight="1">
      <c r="A9" s="131" t="s">
        <v>73</v>
      </c>
      <c r="B9" s="4">
        <f>합계잔액!E27</f>
        <v>470000</v>
      </c>
      <c r="C9" s="4"/>
      <c r="D9" s="11">
        <f>합계잔액!G27</f>
        <v>960000</v>
      </c>
      <c r="E9" s="13"/>
      <c r="F9" s="71"/>
      <c r="G9" s="78"/>
      <c r="H9" s="71"/>
      <c r="I9" s="67">
        <f t="shared" ref="I9:I12" si="0">SUM(G9:H9)</f>
        <v>0</v>
      </c>
      <c r="J9" s="132"/>
      <c r="K9" s="23"/>
      <c r="L9" s="23"/>
    </row>
    <row r="10" spans="1:12" ht="12.75" customHeight="1">
      <c r="A10" s="129" t="s">
        <v>83</v>
      </c>
      <c r="B10" s="3">
        <f>합계잔액!E28</f>
        <v>0</v>
      </c>
      <c r="C10" s="3"/>
      <c r="D10" s="10">
        <v>1895000</v>
      </c>
      <c r="E10" s="3">
        <v>1895000</v>
      </c>
      <c r="F10" s="70"/>
      <c r="G10" s="79">
        <v>0</v>
      </c>
      <c r="H10" s="70"/>
      <c r="I10" s="68">
        <v>1895000</v>
      </c>
      <c r="J10" s="132"/>
      <c r="K10" s="23"/>
      <c r="L10" s="23"/>
    </row>
    <row r="11" spans="1:12" ht="12.75" customHeight="1">
      <c r="A11" s="131" t="s">
        <v>74</v>
      </c>
      <c r="B11" s="4">
        <f>합계잔액!E29</f>
        <v>0</v>
      </c>
      <c r="C11" s="4"/>
      <c r="D11" s="11">
        <v>100000</v>
      </c>
      <c r="E11" s="13"/>
      <c r="F11" s="71"/>
      <c r="G11" s="78">
        <v>0</v>
      </c>
      <c r="H11" s="71"/>
      <c r="I11" s="67"/>
      <c r="J11" s="132"/>
      <c r="K11" s="23"/>
      <c r="L11" s="23"/>
    </row>
    <row r="12" spans="1:12" ht="12.75" customHeight="1">
      <c r="A12" s="133" t="s">
        <v>136</v>
      </c>
      <c r="B12" s="49">
        <v>80110</v>
      </c>
      <c r="C12" s="49"/>
      <c r="D12" s="11">
        <v>80110</v>
      </c>
      <c r="E12" s="13"/>
      <c r="F12" s="71"/>
      <c r="G12" s="78">
        <v>80110</v>
      </c>
      <c r="H12" s="71"/>
      <c r="I12" s="67">
        <f t="shared" si="0"/>
        <v>80110</v>
      </c>
      <c r="J12" s="132" t="s">
        <v>138</v>
      </c>
      <c r="K12" s="23"/>
      <c r="L12" s="23"/>
    </row>
    <row r="13" spans="1:12" ht="12.75" customHeight="1">
      <c r="A13" s="134"/>
      <c r="B13" s="60">
        <f>SUM(B4:B12)</f>
        <v>49740440</v>
      </c>
      <c r="C13" s="60"/>
      <c r="D13" s="61">
        <f>SUM(D4:D12)</f>
        <v>112190680</v>
      </c>
      <c r="E13" s="62">
        <f>SUM(E4:E12)</f>
        <v>60940240</v>
      </c>
      <c r="F13" s="72"/>
      <c r="G13" s="80">
        <f>SUM(G4:G12)</f>
        <v>48840440</v>
      </c>
      <c r="H13" s="72"/>
      <c r="I13" s="69">
        <f>SUM(I4:I12)</f>
        <v>109780680</v>
      </c>
      <c r="J13" s="132"/>
      <c r="K13" s="23"/>
      <c r="L13" s="23"/>
    </row>
    <row r="14" spans="1:12" ht="12.75" customHeight="1">
      <c r="A14" s="131" t="s">
        <v>84</v>
      </c>
      <c r="B14" s="5"/>
      <c r="C14" s="4">
        <v>757300</v>
      </c>
      <c r="D14" s="11">
        <v>1867800</v>
      </c>
      <c r="E14" s="13"/>
      <c r="F14" s="71">
        <v>1010500</v>
      </c>
      <c r="G14" s="78"/>
      <c r="H14" s="71">
        <v>757300</v>
      </c>
      <c r="I14" s="67">
        <f>SUM(E14:H14)</f>
        <v>1767800</v>
      </c>
      <c r="J14" s="132" t="s">
        <v>163</v>
      </c>
      <c r="K14" s="22"/>
      <c r="L14" s="22"/>
    </row>
    <row r="15" spans="1:12" ht="12.75" customHeight="1">
      <c r="A15" s="129" t="s">
        <v>85</v>
      </c>
      <c r="B15" s="16"/>
      <c r="C15" s="3">
        <v>1779900</v>
      </c>
      <c r="D15" s="10">
        <v>2032500</v>
      </c>
      <c r="E15" s="12"/>
      <c r="F15" s="70">
        <v>252600</v>
      </c>
      <c r="G15" s="77"/>
      <c r="H15" s="70">
        <v>1779900</v>
      </c>
      <c r="I15" s="66">
        <f>SUM(E15:H15)</f>
        <v>2032500</v>
      </c>
      <c r="J15" s="26" t="s">
        <v>164</v>
      </c>
      <c r="K15" s="23"/>
      <c r="L15" s="23"/>
    </row>
    <row r="16" spans="1:12" ht="12.75" customHeight="1">
      <c r="A16" s="129" t="s">
        <v>86</v>
      </c>
      <c r="B16" s="6"/>
      <c r="C16" s="3">
        <v>5655000</v>
      </c>
      <c r="D16" s="10">
        <v>8808170</v>
      </c>
      <c r="E16" s="12"/>
      <c r="F16" s="70">
        <v>3153170</v>
      </c>
      <c r="G16" s="77"/>
      <c r="H16" s="70">
        <v>5655000</v>
      </c>
      <c r="I16" s="66">
        <f>SUM(E16:H16)</f>
        <v>8808170</v>
      </c>
      <c r="J16" s="135" t="s">
        <v>178</v>
      </c>
      <c r="K16" s="23"/>
      <c r="L16" s="23"/>
    </row>
    <row r="17" spans="1:12" ht="12.75" customHeight="1">
      <c r="A17" s="129" t="s">
        <v>87</v>
      </c>
      <c r="B17" s="6"/>
      <c r="C17" s="3">
        <v>6849440</v>
      </c>
      <c r="D17" s="10">
        <v>7703400</v>
      </c>
      <c r="E17" s="12"/>
      <c r="F17" s="70">
        <v>853960</v>
      </c>
      <c r="G17" s="77"/>
      <c r="H17" s="70">
        <v>6849440</v>
      </c>
      <c r="I17" s="66">
        <f>SUM(E17:H17)</f>
        <v>7703400</v>
      </c>
      <c r="J17" s="136" t="s">
        <v>230</v>
      </c>
      <c r="K17" s="23"/>
      <c r="L17" s="23"/>
    </row>
    <row r="18" spans="1:12" ht="12.75" customHeight="1">
      <c r="A18" s="129" t="s">
        <v>141</v>
      </c>
      <c r="B18" s="6"/>
      <c r="C18" s="3">
        <v>1229160</v>
      </c>
      <c r="D18" s="10">
        <v>1229160</v>
      </c>
      <c r="E18" s="12"/>
      <c r="F18" s="70"/>
      <c r="G18" s="77"/>
      <c r="H18" s="70">
        <v>1229160</v>
      </c>
      <c r="I18" s="68">
        <v>1229160</v>
      </c>
      <c r="J18" s="136" t="s">
        <v>232</v>
      </c>
      <c r="K18" s="23"/>
      <c r="L18" s="23"/>
    </row>
    <row r="19" spans="1:12" ht="12.75" customHeight="1">
      <c r="A19" s="129" t="s">
        <v>140</v>
      </c>
      <c r="B19" s="6"/>
      <c r="C19" s="3">
        <v>1895000</v>
      </c>
      <c r="D19" s="10">
        <v>1895000</v>
      </c>
      <c r="E19" s="12"/>
      <c r="F19" s="70"/>
      <c r="G19" s="77"/>
      <c r="H19" s="70">
        <v>1895000</v>
      </c>
      <c r="I19" s="66">
        <f>SUM(E19:H19)</f>
        <v>1895000</v>
      </c>
      <c r="J19" s="136" t="s">
        <v>148</v>
      </c>
      <c r="K19" s="23"/>
      <c r="L19" s="23"/>
    </row>
    <row r="20" spans="1:12" ht="12.75" customHeight="1">
      <c r="A20" s="129" t="s">
        <v>88</v>
      </c>
      <c r="B20" s="6"/>
      <c r="C20" s="3">
        <v>0</v>
      </c>
      <c r="D20" s="10">
        <v>70000000</v>
      </c>
      <c r="E20" s="12"/>
      <c r="F20" s="70">
        <v>70000000</v>
      </c>
      <c r="G20" s="77"/>
      <c r="H20" s="70"/>
      <c r="I20" s="66">
        <f>SUM(E20:H20)</f>
        <v>70000000</v>
      </c>
      <c r="J20" s="28" t="s">
        <v>113</v>
      </c>
      <c r="K20" s="23"/>
      <c r="L20" s="23"/>
    </row>
    <row r="21" spans="1:12" ht="12.75" customHeight="1">
      <c r="A21" s="129" t="s">
        <v>89</v>
      </c>
      <c r="B21" s="6"/>
      <c r="C21" s="3">
        <v>1000000</v>
      </c>
      <c r="D21" s="10">
        <v>2000000</v>
      </c>
      <c r="E21" s="12"/>
      <c r="F21" s="70">
        <v>1000000</v>
      </c>
      <c r="G21" s="77"/>
      <c r="H21" s="70">
        <v>1000000</v>
      </c>
      <c r="I21" s="66">
        <v>2000000</v>
      </c>
      <c r="J21" s="130" t="s">
        <v>75</v>
      </c>
      <c r="K21" s="23"/>
      <c r="L21" s="23"/>
    </row>
    <row r="22" spans="1:12" ht="12.75" customHeight="1">
      <c r="A22" s="129" t="s">
        <v>90</v>
      </c>
      <c r="B22" s="6"/>
      <c r="C22" s="3">
        <v>1000000</v>
      </c>
      <c r="D22" s="10">
        <v>2000000</v>
      </c>
      <c r="E22" s="12"/>
      <c r="F22" s="70">
        <v>1000000</v>
      </c>
      <c r="G22" s="77"/>
      <c r="H22" s="70">
        <v>1000000</v>
      </c>
      <c r="I22" s="68">
        <v>2000000</v>
      </c>
      <c r="J22" s="130" t="s">
        <v>75</v>
      </c>
      <c r="K22" s="23"/>
      <c r="L22" s="23"/>
    </row>
    <row r="23" spans="1:12" ht="12.75" customHeight="1">
      <c r="A23" s="129" t="s">
        <v>91</v>
      </c>
      <c r="B23" s="6"/>
      <c r="C23" s="3">
        <v>1400000</v>
      </c>
      <c r="D23" s="10">
        <v>2400000</v>
      </c>
      <c r="E23" s="12"/>
      <c r="F23" s="70">
        <v>1000000</v>
      </c>
      <c r="G23" s="77"/>
      <c r="H23" s="70">
        <v>1400000</v>
      </c>
      <c r="I23" s="68">
        <v>2400000</v>
      </c>
      <c r="J23" s="130" t="s">
        <v>75</v>
      </c>
      <c r="K23" s="23"/>
      <c r="L23" s="23"/>
    </row>
    <row r="24" spans="1:12" ht="12.75" customHeight="1">
      <c r="A24" s="129" t="s">
        <v>92</v>
      </c>
      <c r="B24" s="6"/>
      <c r="C24" s="3">
        <v>0</v>
      </c>
      <c r="D24" s="10">
        <v>500000</v>
      </c>
      <c r="E24" s="12"/>
      <c r="F24" s="70">
        <v>500000</v>
      </c>
      <c r="G24" s="77"/>
      <c r="H24" s="70">
        <v>500000</v>
      </c>
      <c r="I24" s="68">
        <v>1000000</v>
      </c>
      <c r="J24" s="130" t="s">
        <v>75</v>
      </c>
      <c r="K24" s="23"/>
      <c r="L24" s="23"/>
    </row>
    <row r="25" spans="1:12" ht="12.75" customHeight="1">
      <c r="A25" s="129" t="s">
        <v>93</v>
      </c>
      <c r="B25" s="6"/>
      <c r="C25" s="3">
        <v>200000</v>
      </c>
      <c r="D25" s="10">
        <v>4800000</v>
      </c>
      <c r="E25" s="12"/>
      <c r="F25" s="70">
        <v>4600000</v>
      </c>
      <c r="G25" s="77"/>
      <c r="H25" s="70">
        <v>200000</v>
      </c>
      <c r="I25" s="68">
        <v>4800000</v>
      </c>
      <c r="J25" s="130" t="s">
        <v>75</v>
      </c>
      <c r="K25" s="23"/>
      <c r="L25" s="23"/>
    </row>
    <row r="26" spans="1:12" ht="12.75" customHeight="1">
      <c r="A26" s="129" t="s">
        <v>94</v>
      </c>
      <c r="B26" s="6"/>
      <c r="C26" s="3">
        <v>110000</v>
      </c>
      <c r="D26" s="10">
        <v>220000</v>
      </c>
      <c r="E26" s="12"/>
      <c r="F26" s="70">
        <v>110000</v>
      </c>
      <c r="G26" s="77"/>
      <c r="H26" s="70">
        <v>110000</v>
      </c>
      <c r="I26" s="68">
        <v>220000</v>
      </c>
      <c r="J26" s="130" t="s">
        <v>75</v>
      </c>
      <c r="K26" s="23"/>
      <c r="L26" s="23"/>
    </row>
    <row r="27" spans="1:12" ht="12.75" customHeight="1">
      <c r="A27" s="129" t="s">
        <v>142</v>
      </c>
      <c r="B27" s="6"/>
      <c r="C27" s="3">
        <v>500000</v>
      </c>
      <c r="D27" s="10">
        <v>500000</v>
      </c>
      <c r="E27" s="12"/>
      <c r="F27" s="70"/>
      <c r="G27" s="77"/>
      <c r="H27" s="70"/>
      <c r="I27" s="68"/>
      <c r="J27" s="130"/>
      <c r="K27" s="23"/>
      <c r="L27" s="23"/>
    </row>
    <row r="28" spans="1:12" ht="12.75" customHeight="1">
      <c r="A28" s="131" t="s">
        <v>95</v>
      </c>
      <c r="B28" s="5"/>
      <c r="C28" s="4">
        <v>470000</v>
      </c>
      <c r="D28" s="11">
        <v>1060000</v>
      </c>
      <c r="E28" s="13"/>
      <c r="F28" s="71">
        <v>100000</v>
      </c>
      <c r="G28" s="78"/>
      <c r="H28" s="71"/>
      <c r="I28" s="75"/>
      <c r="J28" s="137" t="s">
        <v>150</v>
      </c>
      <c r="K28" s="23"/>
      <c r="L28" s="23"/>
    </row>
    <row r="29" spans="1:12" ht="12.75" customHeight="1">
      <c r="A29" s="138" t="s">
        <v>96</v>
      </c>
      <c r="B29" s="55"/>
      <c r="C29" s="56">
        <v>100000</v>
      </c>
      <c r="D29" s="57">
        <v>200000</v>
      </c>
      <c r="E29" s="58"/>
      <c r="F29" s="71">
        <v>100000</v>
      </c>
      <c r="G29" s="81"/>
      <c r="H29" s="71"/>
      <c r="I29" s="75"/>
      <c r="J29" s="139" t="s">
        <v>149</v>
      </c>
      <c r="K29" s="23"/>
      <c r="L29" s="23"/>
    </row>
    <row r="30" spans="1:12" s="14" customFormat="1" ht="12.75" customHeight="1">
      <c r="A30" s="131" t="s">
        <v>77</v>
      </c>
      <c r="B30" s="5"/>
      <c r="C30" s="4">
        <v>400000</v>
      </c>
      <c r="D30" s="4">
        <v>1250000</v>
      </c>
      <c r="E30" s="13">
        <v>0</v>
      </c>
      <c r="F30" s="71"/>
      <c r="G30" s="78"/>
      <c r="H30" s="71"/>
      <c r="I30" s="67">
        <v>0</v>
      </c>
      <c r="J30" s="137"/>
      <c r="K30" s="24"/>
      <c r="L30" s="24"/>
    </row>
    <row r="31" spans="1:12" ht="12.75" customHeight="1">
      <c r="A31" s="129" t="s">
        <v>97</v>
      </c>
      <c r="B31" s="6"/>
      <c r="C31" s="3">
        <v>-1129160</v>
      </c>
      <c r="D31" s="10">
        <v>106000</v>
      </c>
      <c r="E31" s="12"/>
      <c r="F31" s="70">
        <v>1235160</v>
      </c>
      <c r="G31" s="77"/>
      <c r="H31" s="70">
        <v>-1129160</v>
      </c>
      <c r="I31" s="68">
        <v>106000</v>
      </c>
      <c r="J31" s="130" t="s">
        <v>110</v>
      </c>
    </row>
    <row r="32" spans="1:12" ht="12.75" customHeight="1">
      <c r="A32" s="129" t="s">
        <v>139</v>
      </c>
      <c r="B32" s="6"/>
      <c r="C32" s="3"/>
      <c r="D32" s="10"/>
      <c r="E32" s="12"/>
      <c r="F32" s="70">
        <v>0</v>
      </c>
      <c r="G32" s="77"/>
      <c r="H32" s="70"/>
      <c r="I32" s="68">
        <v>0</v>
      </c>
      <c r="J32" s="130" t="s">
        <v>72</v>
      </c>
    </row>
    <row r="33" spans="1:10" ht="12.75" customHeight="1">
      <c r="A33" s="131" t="s">
        <v>98</v>
      </c>
      <c r="B33" s="5"/>
      <c r="C33" s="4">
        <v>4644300</v>
      </c>
      <c r="D33" s="11">
        <v>9288600</v>
      </c>
      <c r="E33" s="13"/>
      <c r="F33" s="71">
        <v>6177030</v>
      </c>
      <c r="G33" s="78"/>
      <c r="H33" s="71">
        <v>6177030</v>
      </c>
      <c r="I33" s="75">
        <f>SUM(E33:H33)</f>
        <v>12354060</v>
      </c>
      <c r="J33" s="137" t="s">
        <v>76</v>
      </c>
    </row>
    <row r="34" spans="1:10" ht="12.75" customHeight="1">
      <c r="A34" s="131" t="s">
        <v>99</v>
      </c>
      <c r="B34" s="5"/>
      <c r="C34" s="4">
        <v>1532730</v>
      </c>
      <c r="D34" s="11">
        <v>3065460</v>
      </c>
      <c r="E34" s="13"/>
      <c r="F34" s="71"/>
      <c r="G34" s="78"/>
      <c r="H34" s="71"/>
      <c r="I34" s="75"/>
      <c r="J34" s="137"/>
    </row>
    <row r="35" spans="1:10" ht="12.75" customHeight="1">
      <c r="A35" s="140" t="s">
        <v>144</v>
      </c>
      <c r="B35" s="51"/>
      <c r="C35" s="52">
        <v>800000</v>
      </c>
      <c r="D35" s="53">
        <v>800000</v>
      </c>
      <c r="E35" s="54"/>
      <c r="F35" s="73"/>
      <c r="G35" s="82"/>
      <c r="H35" s="73">
        <v>800000</v>
      </c>
      <c r="I35" s="76">
        <v>800000</v>
      </c>
      <c r="J35" s="141" t="s">
        <v>165</v>
      </c>
    </row>
    <row r="36" spans="1:10" ht="12.75" customHeight="1">
      <c r="A36" s="140" t="s">
        <v>145</v>
      </c>
      <c r="B36" s="51"/>
      <c r="C36" s="52">
        <v>222000</v>
      </c>
      <c r="D36" s="53">
        <v>222000</v>
      </c>
      <c r="E36" s="54"/>
      <c r="F36" s="73"/>
      <c r="G36" s="82"/>
      <c r="H36" s="73">
        <v>222000</v>
      </c>
      <c r="I36" s="76">
        <v>222000</v>
      </c>
      <c r="J36" s="137" t="s">
        <v>233</v>
      </c>
    </row>
    <row r="37" spans="1:10" ht="12.75" customHeight="1">
      <c r="A37" s="140" t="s">
        <v>146</v>
      </c>
      <c r="B37" s="51"/>
      <c r="C37" s="52">
        <v>10000</v>
      </c>
      <c r="D37" s="53">
        <v>10000</v>
      </c>
      <c r="E37" s="54"/>
      <c r="F37" s="73"/>
      <c r="G37" s="82"/>
      <c r="H37" s="73">
        <v>10000</v>
      </c>
      <c r="I37" s="76">
        <v>10000</v>
      </c>
      <c r="J37" s="137" t="s">
        <v>167</v>
      </c>
    </row>
    <row r="38" spans="1:10" ht="12.75" customHeight="1">
      <c r="A38" s="129" t="s">
        <v>100</v>
      </c>
      <c r="B38" s="6"/>
      <c r="C38" s="3">
        <v>564250</v>
      </c>
      <c r="D38" s="10">
        <v>826750</v>
      </c>
      <c r="E38" s="12"/>
      <c r="F38" s="70">
        <v>262500</v>
      </c>
      <c r="G38" s="77"/>
      <c r="H38" s="70">
        <v>564250</v>
      </c>
      <c r="I38" s="68">
        <v>826750</v>
      </c>
      <c r="J38" s="136" t="s">
        <v>235</v>
      </c>
    </row>
    <row r="39" spans="1:10" ht="12.75" customHeight="1">
      <c r="A39" s="129" t="s">
        <v>101</v>
      </c>
      <c r="B39" s="6"/>
      <c r="C39" s="3">
        <v>4537300</v>
      </c>
      <c r="D39" s="10">
        <v>7300100</v>
      </c>
      <c r="E39" s="12"/>
      <c r="F39" s="70">
        <v>2762800</v>
      </c>
      <c r="G39" s="77"/>
      <c r="H39" s="70">
        <v>4537300</v>
      </c>
      <c r="I39" s="68">
        <v>7300100</v>
      </c>
      <c r="J39" s="28" t="s">
        <v>169</v>
      </c>
    </row>
    <row r="40" spans="1:10" ht="12.75" customHeight="1">
      <c r="A40" s="129" t="s">
        <v>102</v>
      </c>
      <c r="B40" s="6"/>
      <c r="C40" s="3">
        <v>60000</v>
      </c>
      <c r="D40" s="10">
        <v>328500</v>
      </c>
      <c r="E40" s="12"/>
      <c r="F40" s="70">
        <v>268500</v>
      </c>
      <c r="G40" s="77"/>
      <c r="H40" s="70">
        <v>60000</v>
      </c>
      <c r="I40" s="68">
        <v>328500</v>
      </c>
      <c r="J40" s="28" t="s">
        <v>170</v>
      </c>
    </row>
    <row r="41" spans="1:10" ht="12.75" customHeight="1">
      <c r="A41" s="129" t="s">
        <v>103</v>
      </c>
      <c r="B41" s="6"/>
      <c r="C41" s="3">
        <v>325000</v>
      </c>
      <c r="D41" s="10">
        <v>662000</v>
      </c>
      <c r="E41" s="12"/>
      <c r="F41" s="70">
        <v>337000</v>
      </c>
      <c r="G41" s="77"/>
      <c r="H41" s="70">
        <v>325000</v>
      </c>
      <c r="I41" s="68">
        <v>662000</v>
      </c>
      <c r="J41" s="28" t="s">
        <v>239</v>
      </c>
    </row>
    <row r="42" spans="1:10" ht="12.75" customHeight="1">
      <c r="A42" s="129" t="s">
        <v>104</v>
      </c>
      <c r="B42" s="6"/>
      <c r="C42" s="3">
        <v>841200</v>
      </c>
      <c r="D42" s="10">
        <v>1670400</v>
      </c>
      <c r="E42" s="12"/>
      <c r="F42" s="70">
        <v>829200</v>
      </c>
      <c r="G42" s="77"/>
      <c r="H42" s="70">
        <v>841200</v>
      </c>
      <c r="I42" s="68">
        <v>1670400</v>
      </c>
      <c r="J42" s="28" t="s">
        <v>240</v>
      </c>
    </row>
    <row r="43" spans="1:10" ht="12.75" customHeight="1">
      <c r="A43" s="129" t="s">
        <v>105</v>
      </c>
      <c r="B43" s="6"/>
      <c r="C43" s="3">
        <v>873150</v>
      </c>
      <c r="D43" s="10">
        <v>1255170</v>
      </c>
      <c r="E43" s="12"/>
      <c r="F43" s="70">
        <v>382020</v>
      </c>
      <c r="G43" s="77"/>
      <c r="H43" s="70">
        <v>873150</v>
      </c>
      <c r="I43" s="68">
        <v>1255170</v>
      </c>
      <c r="J43" s="28" t="s">
        <v>242</v>
      </c>
    </row>
    <row r="44" spans="1:10" ht="12.75" customHeight="1">
      <c r="A44" s="129" t="s">
        <v>106</v>
      </c>
      <c r="B44" s="6"/>
      <c r="C44" s="3">
        <v>0</v>
      </c>
      <c r="D44" s="10">
        <v>98000</v>
      </c>
      <c r="E44" s="12"/>
      <c r="F44" s="70">
        <v>98000</v>
      </c>
      <c r="G44" s="77"/>
      <c r="H44" s="70">
        <v>0</v>
      </c>
      <c r="I44" s="68">
        <v>98000</v>
      </c>
      <c r="J44" s="28"/>
    </row>
    <row r="45" spans="1:10" ht="12.75" customHeight="1">
      <c r="A45" s="129" t="s">
        <v>107</v>
      </c>
      <c r="B45" s="6"/>
      <c r="C45" s="3">
        <v>579830</v>
      </c>
      <c r="D45" s="10">
        <v>1151860</v>
      </c>
      <c r="E45" s="12"/>
      <c r="F45" s="70">
        <v>572030</v>
      </c>
      <c r="G45" s="77"/>
      <c r="H45" s="70">
        <v>579830</v>
      </c>
      <c r="I45" s="68">
        <v>1151860</v>
      </c>
      <c r="J45" s="28" t="s">
        <v>112</v>
      </c>
    </row>
    <row r="46" spans="1:10" ht="12.75" customHeight="1">
      <c r="A46" s="129" t="s">
        <v>147</v>
      </c>
      <c r="B46" s="6"/>
      <c r="C46" s="3">
        <v>1820000</v>
      </c>
      <c r="D46" s="10">
        <v>1820000</v>
      </c>
      <c r="E46" s="12"/>
      <c r="F46" s="70"/>
      <c r="G46" s="77"/>
      <c r="H46" s="70">
        <v>910000</v>
      </c>
      <c r="I46" s="68">
        <v>910000</v>
      </c>
      <c r="J46" s="28" t="s">
        <v>174</v>
      </c>
    </row>
    <row r="47" spans="1:10" ht="12.75" customHeight="1">
      <c r="A47" s="129" t="s">
        <v>108</v>
      </c>
      <c r="B47" s="6"/>
      <c r="C47" s="3">
        <v>360000</v>
      </c>
      <c r="D47" s="10">
        <v>510000</v>
      </c>
      <c r="E47" s="12"/>
      <c r="F47" s="70">
        <v>150000</v>
      </c>
      <c r="G47" s="77"/>
      <c r="H47" s="70">
        <v>360000</v>
      </c>
      <c r="I47" s="68">
        <v>510000</v>
      </c>
      <c r="J47" s="28" t="s">
        <v>176</v>
      </c>
    </row>
    <row r="48" spans="1:10" ht="12.75" customHeight="1">
      <c r="A48" s="129" t="s">
        <v>109</v>
      </c>
      <c r="B48" s="6"/>
      <c r="C48" s="3">
        <v>82500</v>
      </c>
      <c r="D48" s="10">
        <v>626200</v>
      </c>
      <c r="E48" s="12"/>
      <c r="F48" s="70">
        <v>543700</v>
      </c>
      <c r="G48" s="77"/>
      <c r="H48" s="70">
        <v>82500</v>
      </c>
      <c r="I48" s="68">
        <v>626200</v>
      </c>
      <c r="J48" s="28" t="s">
        <v>177</v>
      </c>
    </row>
    <row r="49" spans="1:10" ht="12.75" customHeight="1" thickBot="1">
      <c r="A49" s="142"/>
      <c r="B49" s="63"/>
      <c r="C49" s="63">
        <f>SUM(C14:C48)</f>
        <v>39468900</v>
      </c>
      <c r="D49" s="64">
        <f>SUM(D14:D48)</f>
        <v>138207070</v>
      </c>
      <c r="E49" s="65"/>
      <c r="F49" s="74">
        <f>SUM(F14:F48)</f>
        <v>97298170</v>
      </c>
      <c r="G49" s="89"/>
      <c r="H49" s="90">
        <f>SUM(H14:H48)</f>
        <v>37588900</v>
      </c>
      <c r="I49" s="91">
        <f>SUM(I14:I48)</f>
        <v>134687070</v>
      </c>
      <c r="J49" s="143"/>
    </row>
    <row r="50" spans="1:10" ht="12.75" customHeight="1" thickBot="1">
      <c r="A50" s="144" t="s">
        <v>61</v>
      </c>
      <c r="B50" s="3">
        <v>2597410</v>
      </c>
      <c r="C50" s="7"/>
      <c r="D50" s="17"/>
      <c r="E50" s="18">
        <v>794000</v>
      </c>
      <c r="F50" s="17"/>
      <c r="G50" s="102"/>
      <c r="H50" s="103" t="s">
        <v>152</v>
      </c>
      <c r="I50" s="104" t="s">
        <v>153</v>
      </c>
      <c r="J50" s="105" t="s">
        <v>3</v>
      </c>
    </row>
    <row r="51" spans="1:10" ht="12.75" customHeight="1">
      <c r="A51" s="144" t="s">
        <v>62</v>
      </c>
      <c r="B51" s="3">
        <v>33578279</v>
      </c>
      <c r="C51" s="7"/>
      <c r="D51" s="17"/>
      <c r="E51" s="7">
        <v>75864549</v>
      </c>
      <c r="F51" s="17"/>
      <c r="G51" s="106" t="s">
        <v>154</v>
      </c>
      <c r="H51" s="99">
        <v>260000</v>
      </c>
      <c r="I51" s="100"/>
      <c r="J51" s="101">
        <v>16354800</v>
      </c>
    </row>
    <row r="52" spans="1:10" ht="12.75" customHeight="1">
      <c r="A52" s="144" t="s">
        <v>63</v>
      </c>
      <c r="B52" s="3"/>
      <c r="C52" s="3">
        <v>0</v>
      </c>
      <c r="D52" s="17"/>
      <c r="E52" s="18"/>
      <c r="F52" s="10">
        <v>2597410</v>
      </c>
      <c r="G52" s="107" t="s">
        <v>143</v>
      </c>
      <c r="H52" s="84">
        <v>100000</v>
      </c>
      <c r="I52" s="85">
        <v>1110000</v>
      </c>
      <c r="J52" s="111" t="s">
        <v>175</v>
      </c>
    </row>
    <row r="53" spans="1:10" ht="12.75" customHeight="1">
      <c r="A53" s="144" t="s">
        <v>64</v>
      </c>
      <c r="B53" s="3"/>
      <c r="C53" s="3">
        <v>43117119</v>
      </c>
      <c r="D53" s="19"/>
      <c r="E53" s="20"/>
      <c r="F53" s="10">
        <v>33578279</v>
      </c>
      <c r="G53" s="108" t="s">
        <v>159</v>
      </c>
      <c r="H53" s="3">
        <v>470000</v>
      </c>
      <c r="I53" s="8">
        <v>370000</v>
      </c>
      <c r="J53" s="93"/>
    </row>
    <row r="54" spans="1:10" ht="12.75" customHeight="1">
      <c r="A54" s="144" t="s">
        <v>151</v>
      </c>
      <c r="B54" s="3"/>
      <c r="C54" s="3">
        <v>80110</v>
      </c>
      <c r="D54" s="19"/>
      <c r="E54" s="59"/>
      <c r="F54" s="10"/>
      <c r="G54" s="107" t="s">
        <v>155</v>
      </c>
      <c r="H54" s="6"/>
      <c r="I54" s="8"/>
      <c r="J54" s="94">
        <v>43117119</v>
      </c>
    </row>
    <row r="55" spans="1:10" ht="12.75" customHeight="1">
      <c r="A55" s="144" t="s">
        <v>65</v>
      </c>
      <c r="B55" s="3">
        <v>1110000</v>
      </c>
      <c r="C55" s="3">
        <v>360000</v>
      </c>
      <c r="D55" s="19"/>
      <c r="E55" s="3">
        <v>200000</v>
      </c>
      <c r="F55" s="10">
        <v>324930</v>
      </c>
      <c r="G55" s="107" t="s">
        <v>156</v>
      </c>
      <c r="H55" s="6"/>
      <c r="I55" s="8"/>
      <c r="J55" s="92">
        <v>48975168</v>
      </c>
    </row>
    <row r="56" spans="1:10" ht="12.75" customHeight="1">
      <c r="A56" s="144" t="s">
        <v>66</v>
      </c>
      <c r="B56" s="8"/>
      <c r="C56" s="9"/>
      <c r="D56" s="19"/>
      <c r="E56" s="20"/>
      <c r="F56" s="19"/>
      <c r="G56" s="107" t="s">
        <v>157</v>
      </c>
      <c r="H56" s="6"/>
      <c r="I56" s="8"/>
      <c r="J56" s="92">
        <v>40000000</v>
      </c>
    </row>
    <row r="57" spans="1:10" ht="12.75" customHeight="1">
      <c r="A57" s="144" t="s">
        <v>67</v>
      </c>
      <c r="B57" s="8"/>
      <c r="C57" s="9"/>
      <c r="D57" s="19"/>
      <c r="E57" s="20"/>
      <c r="F57" s="19"/>
      <c r="G57" s="107" t="s">
        <v>160</v>
      </c>
      <c r="H57" s="6"/>
      <c r="I57" s="8"/>
      <c r="J57" s="95">
        <v>84499470</v>
      </c>
    </row>
    <row r="58" spans="1:10" ht="12.75" customHeight="1">
      <c r="A58" s="144" t="s">
        <v>68</v>
      </c>
      <c r="B58" s="8"/>
      <c r="C58" s="8">
        <v>4000000</v>
      </c>
      <c r="D58" s="19"/>
      <c r="E58" s="20"/>
      <c r="F58" s="17">
        <v>4000000</v>
      </c>
      <c r="G58" s="109"/>
      <c r="H58" s="8"/>
      <c r="I58" s="8"/>
      <c r="J58" s="96"/>
    </row>
    <row r="59" spans="1:10" ht="12.75" customHeight="1" thickBot="1">
      <c r="A59" s="145"/>
      <c r="B59" s="97">
        <f>SUM(B13:B58)</f>
        <v>87026129</v>
      </c>
      <c r="C59" s="97">
        <f>SUM(C49:C58)</f>
        <v>87026129</v>
      </c>
      <c r="D59" s="146"/>
      <c r="E59" s="147">
        <f>SUM(E13:E58)</f>
        <v>137798789</v>
      </c>
      <c r="F59" s="146">
        <f>SUM(F49:F58)</f>
        <v>137798789</v>
      </c>
      <c r="G59" s="110"/>
      <c r="H59" s="97"/>
      <c r="I59" s="97"/>
      <c r="J59" s="98"/>
    </row>
    <row r="60" spans="1:10">
      <c r="G60" s="86"/>
      <c r="H60" s="87"/>
      <c r="I60" s="88"/>
      <c r="J60" s="87"/>
    </row>
    <row r="61" spans="1:10">
      <c r="G61" s="86"/>
      <c r="H61" s="87"/>
      <c r="I61" s="88"/>
      <c r="J61" s="87"/>
    </row>
    <row r="62" spans="1:10">
      <c r="H62" s="83"/>
    </row>
  </sheetData>
  <mergeCells count="5">
    <mergeCell ref="E2:F2"/>
    <mergeCell ref="G2:H2"/>
    <mergeCell ref="J2:J3"/>
    <mergeCell ref="I2:I3"/>
    <mergeCell ref="B2:D2"/>
  </mergeCells>
  <phoneticPr fontId="1" type="noConversion"/>
  <pageMargins left="0.39370078740157483" right="0.39370078740157483" top="0.23622047244094491" bottom="0.23622047244094491" header="0.23622047244094491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selection activeCell="I36" sqref="I36"/>
    </sheetView>
  </sheetViews>
  <sheetFormatPr defaultRowHeight="17.399999999999999"/>
  <cols>
    <col min="1" max="1" width="11.8984375" customWidth="1"/>
    <col min="2" max="6" width="10.69921875" hidden="1" customWidth="1"/>
    <col min="7" max="9" width="10.69921875" customWidth="1"/>
    <col min="10" max="10" width="34.09765625" customWidth="1"/>
  </cols>
  <sheetData>
    <row r="1" spans="1:10" ht="19.8" thickBot="1">
      <c r="A1" s="112"/>
      <c r="B1" s="112"/>
      <c r="C1" s="112"/>
      <c r="D1" s="112"/>
      <c r="E1" s="113" t="s">
        <v>135</v>
      </c>
      <c r="F1" s="114"/>
      <c r="G1" s="114"/>
      <c r="H1" s="114"/>
      <c r="I1" s="114"/>
      <c r="J1" s="2"/>
    </row>
    <row r="2" spans="1:10" ht="14.25" customHeight="1">
      <c r="A2" s="121"/>
      <c r="B2" s="219" t="s">
        <v>181</v>
      </c>
      <c r="C2" s="220"/>
      <c r="D2" s="221"/>
      <c r="E2" s="211" t="s">
        <v>137</v>
      </c>
      <c r="F2" s="212"/>
      <c r="G2" s="213" t="s">
        <v>134</v>
      </c>
      <c r="H2" s="214"/>
      <c r="I2" s="217" t="s">
        <v>3</v>
      </c>
      <c r="J2" s="215" t="s">
        <v>111</v>
      </c>
    </row>
    <row r="3" spans="1:10" ht="14.25" customHeight="1" thickBot="1">
      <c r="A3" s="122"/>
      <c r="B3" s="123" t="s">
        <v>69</v>
      </c>
      <c r="C3" s="123" t="s">
        <v>70</v>
      </c>
      <c r="D3" s="124" t="s">
        <v>3</v>
      </c>
      <c r="E3" s="123" t="s">
        <v>69</v>
      </c>
      <c r="F3" s="125" t="s">
        <v>70</v>
      </c>
      <c r="G3" s="126" t="s">
        <v>69</v>
      </c>
      <c r="H3" s="125" t="s">
        <v>70</v>
      </c>
      <c r="I3" s="218"/>
      <c r="J3" s="216"/>
    </row>
    <row r="4" spans="1:10" ht="14.25" customHeight="1">
      <c r="A4" s="127" t="s">
        <v>79</v>
      </c>
      <c r="B4" s="115">
        <f>합계잔액!E22</f>
        <v>27004000</v>
      </c>
      <c r="C4" s="115"/>
      <c r="D4" s="116">
        <f>합계잔액!G22</f>
        <v>59218000</v>
      </c>
      <c r="E4" s="117">
        <v>32214000</v>
      </c>
      <c r="F4" s="118"/>
      <c r="G4" s="119">
        <v>27004000</v>
      </c>
      <c r="H4" s="118"/>
      <c r="I4" s="120">
        <f>SUM(E4,G4)</f>
        <v>59218000</v>
      </c>
      <c r="J4" s="128" t="s">
        <v>158</v>
      </c>
    </row>
    <row r="5" spans="1:10" ht="14.25" customHeight="1">
      <c r="A5" s="129" t="s">
        <v>80</v>
      </c>
      <c r="B5" s="3">
        <f>합계잔액!E23</f>
        <v>17876330</v>
      </c>
      <c r="C5" s="3"/>
      <c r="D5" s="10">
        <f>합계잔액!G23</f>
        <v>41931640</v>
      </c>
      <c r="E5" s="12">
        <v>24055310</v>
      </c>
      <c r="F5" s="70"/>
      <c r="G5" s="77">
        <v>17876330</v>
      </c>
      <c r="H5" s="70"/>
      <c r="I5" s="68">
        <v>41931640</v>
      </c>
      <c r="J5" s="130" t="s">
        <v>162</v>
      </c>
    </row>
    <row r="6" spans="1:10" ht="14.25" customHeight="1">
      <c r="A6" s="129" t="s">
        <v>81</v>
      </c>
      <c r="B6" s="3">
        <f>합계잔액!E24</f>
        <v>3880000</v>
      </c>
      <c r="C6" s="3"/>
      <c r="D6" s="10">
        <v>5598000</v>
      </c>
      <c r="E6" s="12">
        <v>1718000</v>
      </c>
      <c r="F6" s="70"/>
      <c r="G6" s="77">
        <v>3880000</v>
      </c>
      <c r="H6" s="70"/>
      <c r="I6" s="68">
        <v>5598000</v>
      </c>
      <c r="J6" s="130" t="s">
        <v>161</v>
      </c>
    </row>
    <row r="7" spans="1:10" ht="14.25" customHeight="1">
      <c r="A7" s="129" t="s">
        <v>82</v>
      </c>
      <c r="B7" s="3">
        <f>합계잔액!E25</f>
        <v>0</v>
      </c>
      <c r="C7" s="3"/>
      <c r="D7" s="10">
        <v>733000</v>
      </c>
      <c r="E7" s="12">
        <v>733000</v>
      </c>
      <c r="F7" s="70"/>
      <c r="G7" s="77">
        <v>0</v>
      </c>
      <c r="H7" s="70"/>
      <c r="I7" s="68">
        <v>733000</v>
      </c>
      <c r="J7" s="26"/>
    </row>
    <row r="8" spans="1:10" ht="14.25" customHeight="1">
      <c r="A8" s="131" t="s">
        <v>78</v>
      </c>
      <c r="B8" s="4">
        <f>합계잔액!E26</f>
        <v>430000</v>
      </c>
      <c r="C8" s="4"/>
      <c r="D8" s="11">
        <f>합계잔액!G26</f>
        <v>1674930</v>
      </c>
      <c r="E8" s="13">
        <v>324930</v>
      </c>
      <c r="F8" s="71"/>
      <c r="G8" s="78"/>
      <c r="H8" s="71"/>
      <c r="I8" s="67">
        <f>SUM(E8:G8)</f>
        <v>324930</v>
      </c>
      <c r="J8" s="132"/>
    </row>
    <row r="9" spans="1:10" ht="14.25" customHeight="1">
      <c r="A9" s="131" t="s">
        <v>73</v>
      </c>
      <c r="B9" s="4">
        <f>합계잔액!E27</f>
        <v>470000</v>
      </c>
      <c r="C9" s="4"/>
      <c r="D9" s="11">
        <f>합계잔액!G27</f>
        <v>960000</v>
      </c>
      <c r="E9" s="13"/>
      <c r="F9" s="71"/>
      <c r="G9" s="78"/>
      <c r="H9" s="71"/>
      <c r="I9" s="67">
        <f t="shared" ref="I9:I12" si="0">SUM(G9:H9)</f>
        <v>0</v>
      </c>
      <c r="J9" s="132"/>
    </row>
    <row r="10" spans="1:10" ht="14.25" customHeight="1">
      <c r="A10" s="129" t="s">
        <v>83</v>
      </c>
      <c r="B10" s="3">
        <f>합계잔액!E28</f>
        <v>0</v>
      </c>
      <c r="C10" s="3"/>
      <c r="D10" s="10">
        <v>1895000</v>
      </c>
      <c r="E10" s="3">
        <v>1895000</v>
      </c>
      <c r="F10" s="70"/>
      <c r="G10" s="79">
        <v>0</v>
      </c>
      <c r="H10" s="70"/>
      <c r="I10" s="68">
        <v>1895000</v>
      </c>
      <c r="J10" s="132"/>
    </row>
    <row r="11" spans="1:10" ht="14.25" customHeight="1">
      <c r="A11" s="131" t="s">
        <v>74</v>
      </c>
      <c r="B11" s="4">
        <f>합계잔액!E29</f>
        <v>0</v>
      </c>
      <c r="C11" s="4"/>
      <c r="D11" s="11">
        <v>100000</v>
      </c>
      <c r="E11" s="13"/>
      <c r="F11" s="71"/>
      <c r="G11" s="78">
        <v>0</v>
      </c>
      <c r="H11" s="71"/>
      <c r="I11" s="67"/>
      <c r="J11" s="132"/>
    </row>
    <row r="12" spans="1:10" ht="14.25" customHeight="1">
      <c r="A12" s="133" t="s">
        <v>136</v>
      </c>
      <c r="B12" s="49">
        <v>80110</v>
      </c>
      <c r="C12" s="49"/>
      <c r="D12" s="11">
        <v>80110</v>
      </c>
      <c r="E12" s="13"/>
      <c r="F12" s="71"/>
      <c r="G12" s="78">
        <v>80110</v>
      </c>
      <c r="H12" s="71"/>
      <c r="I12" s="67">
        <f t="shared" si="0"/>
        <v>80110</v>
      </c>
      <c r="J12" s="132" t="s">
        <v>138</v>
      </c>
    </row>
    <row r="13" spans="1:10" ht="14.25" customHeight="1">
      <c r="A13" s="134"/>
      <c r="B13" s="60">
        <f>SUM(B4:B12)</f>
        <v>49740440</v>
      </c>
      <c r="C13" s="60"/>
      <c r="D13" s="61">
        <f>SUM(D4:D12)</f>
        <v>112190680</v>
      </c>
      <c r="E13" s="62">
        <f>SUM(E4:E12)</f>
        <v>60940240</v>
      </c>
      <c r="F13" s="72"/>
      <c r="G13" s="80">
        <f>SUM(G4:G12)</f>
        <v>48840440</v>
      </c>
      <c r="H13" s="72"/>
      <c r="I13" s="69">
        <f>SUM(I4:I12)</f>
        <v>109780680</v>
      </c>
      <c r="J13" s="132"/>
    </row>
    <row r="14" spans="1:10" ht="14.25" customHeight="1">
      <c r="A14" s="131" t="s">
        <v>84</v>
      </c>
      <c r="B14" s="5"/>
      <c r="C14" s="4">
        <v>757300</v>
      </c>
      <c r="D14" s="11">
        <v>1867800</v>
      </c>
      <c r="E14" s="13"/>
      <c r="F14" s="71">
        <v>1010500</v>
      </c>
      <c r="G14" s="78"/>
      <c r="H14" s="71">
        <v>757300</v>
      </c>
      <c r="I14" s="67">
        <f>SUM(E14:H14)</f>
        <v>1767800</v>
      </c>
      <c r="J14" s="132" t="s">
        <v>163</v>
      </c>
    </row>
    <row r="15" spans="1:10" ht="14.25" customHeight="1">
      <c r="A15" s="129" t="s">
        <v>85</v>
      </c>
      <c r="B15" s="16"/>
      <c r="C15" s="3">
        <v>1779900</v>
      </c>
      <c r="D15" s="10">
        <v>2032500</v>
      </c>
      <c r="E15" s="12"/>
      <c r="F15" s="70">
        <v>252600</v>
      </c>
      <c r="G15" s="77"/>
      <c r="H15" s="70">
        <v>1779900</v>
      </c>
      <c r="I15" s="66">
        <f>SUM(E15:H15)</f>
        <v>2032500</v>
      </c>
      <c r="J15" s="26" t="s">
        <v>164</v>
      </c>
    </row>
    <row r="16" spans="1:10" ht="24" customHeight="1">
      <c r="A16" s="129" t="s">
        <v>86</v>
      </c>
      <c r="B16" s="6"/>
      <c r="C16" s="3">
        <v>5655000</v>
      </c>
      <c r="D16" s="10">
        <v>8808170</v>
      </c>
      <c r="E16" s="12"/>
      <c r="F16" s="70">
        <v>3153170</v>
      </c>
      <c r="G16" s="77"/>
      <c r="H16" s="70">
        <v>5655000</v>
      </c>
      <c r="I16" s="66">
        <f>SUM(E16:H16)</f>
        <v>8808170</v>
      </c>
      <c r="J16" s="135" t="s">
        <v>178</v>
      </c>
    </row>
    <row r="17" spans="1:10" ht="14.25" customHeight="1">
      <c r="A17" s="129" t="s">
        <v>87</v>
      </c>
      <c r="B17" s="6"/>
      <c r="C17" s="3">
        <v>6849440</v>
      </c>
      <c r="D17" s="10">
        <v>7703400</v>
      </c>
      <c r="E17" s="12"/>
      <c r="F17" s="70">
        <v>853960</v>
      </c>
      <c r="G17" s="77"/>
      <c r="H17" s="70">
        <v>6849440</v>
      </c>
      <c r="I17" s="66">
        <f>SUM(E17:H17)</f>
        <v>7703400</v>
      </c>
      <c r="J17" s="136" t="s">
        <v>179</v>
      </c>
    </row>
    <row r="18" spans="1:10" ht="14.25" customHeight="1">
      <c r="A18" s="129" t="s">
        <v>114</v>
      </c>
      <c r="B18" s="6"/>
      <c r="C18" s="3">
        <v>1229160</v>
      </c>
      <c r="D18" s="10">
        <v>1229160</v>
      </c>
      <c r="E18" s="12"/>
      <c r="F18" s="70"/>
      <c r="G18" s="77"/>
      <c r="H18" s="70">
        <v>1229160</v>
      </c>
      <c r="I18" s="68">
        <v>1229160</v>
      </c>
      <c r="J18" s="136" t="s">
        <v>180</v>
      </c>
    </row>
    <row r="19" spans="1:10" ht="14.25" customHeight="1">
      <c r="A19" s="129" t="s">
        <v>83</v>
      </c>
      <c r="B19" s="6"/>
      <c r="C19" s="3">
        <v>1895000</v>
      </c>
      <c r="D19" s="10">
        <v>1895000</v>
      </c>
      <c r="E19" s="12"/>
      <c r="F19" s="70"/>
      <c r="G19" s="77"/>
      <c r="H19" s="70">
        <v>1895000</v>
      </c>
      <c r="I19" s="66">
        <f>SUM(E19:H19)</f>
        <v>1895000</v>
      </c>
      <c r="J19" s="136" t="s">
        <v>148</v>
      </c>
    </row>
    <row r="20" spans="1:10" ht="14.25" customHeight="1">
      <c r="A20" s="129" t="s">
        <v>88</v>
      </c>
      <c r="B20" s="6"/>
      <c r="C20" s="3">
        <v>0</v>
      </c>
      <c r="D20" s="10">
        <v>70000000</v>
      </c>
      <c r="E20" s="12"/>
      <c r="F20" s="70">
        <v>70000000</v>
      </c>
      <c r="G20" s="77"/>
      <c r="H20" s="70"/>
      <c r="I20" s="66">
        <f>SUM(E20:H20)</f>
        <v>70000000</v>
      </c>
      <c r="J20" s="28" t="s">
        <v>71</v>
      </c>
    </row>
    <row r="21" spans="1:10" ht="14.25" customHeight="1">
      <c r="A21" s="129" t="s">
        <v>89</v>
      </c>
      <c r="B21" s="6"/>
      <c r="C21" s="3">
        <v>1000000</v>
      </c>
      <c r="D21" s="10">
        <v>2000000</v>
      </c>
      <c r="E21" s="12"/>
      <c r="F21" s="70">
        <v>1000000</v>
      </c>
      <c r="G21" s="77"/>
      <c r="H21" s="70">
        <v>1000000</v>
      </c>
      <c r="I21" s="66">
        <v>2000000</v>
      </c>
      <c r="J21" s="130" t="s">
        <v>75</v>
      </c>
    </row>
    <row r="22" spans="1:10" ht="14.25" customHeight="1">
      <c r="A22" s="129" t="s">
        <v>90</v>
      </c>
      <c r="B22" s="6"/>
      <c r="C22" s="3">
        <v>1000000</v>
      </c>
      <c r="D22" s="10">
        <v>2000000</v>
      </c>
      <c r="E22" s="12"/>
      <c r="F22" s="70">
        <v>1000000</v>
      </c>
      <c r="G22" s="77"/>
      <c r="H22" s="70">
        <v>1000000</v>
      </c>
      <c r="I22" s="68">
        <v>2000000</v>
      </c>
      <c r="J22" s="130" t="s">
        <v>75</v>
      </c>
    </row>
    <row r="23" spans="1:10" ht="14.25" customHeight="1">
      <c r="A23" s="129" t="s">
        <v>91</v>
      </c>
      <c r="B23" s="6"/>
      <c r="C23" s="3">
        <v>1400000</v>
      </c>
      <c r="D23" s="10">
        <v>2400000</v>
      </c>
      <c r="E23" s="12"/>
      <c r="F23" s="70">
        <v>1000000</v>
      </c>
      <c r="G23" s="77"/>
      <c r="H23" s="70">
        <v>1400000</v>
      </c>
      <c r="I23" s="68">
        <v>2400000</v>
      </c>
      <c r="J23" s="130" t="s">
        <v>75</v>
      </c>
    </row>
    <row r="24" spans="1:10" ht="14.25" customHeight="1">
      <c r="A24" s="129" t="s">
        <v>92</v>
      </c>
      <c r="B24" s="6"/>
      <c r="C24" s="3">
        <v>0</v>
      </c>
      <c r="D24" s="10">
        <v>500000</v>
      </c>
      <c r="E24" s="12"/>
      <c r="F24" s="70">
        <v>500000</v>
      </c>
      <c r="G24" s="77"/>
      <c r="H24" s="70">
        <v>500000</v>
      </c>
      <c r="I24" s="68">
        <v>1000000</v>
      </c>
      <c r="J24" s="130" t="s">
        <v>75</v>
      </c>
    </row>
    <row r="25" spans="1:10" ht="14.25" customHeight="1">
      <c r="A25" s="129" t="s">
        <v>93</v>
      </c>
      <c r="B25" s="6"/>
      <c r="C25" s="3">
        <v>200000</v>
      </c>
      <c r="D25" s="10">
        <v>4800000</v>
      </c>
      <c r="E25" s="12"/>
      <c r="F25" s="70">
        <v>4600000</v>
      </c>
      <c r="G25" s="77"/>
      <c r="H25" s="70">
        <v>200000</v>
      </c>
      <c r="I25" s="68">
        <v>4800000</v>
      </c>
      <c r="J25" s="130" t="s">
        <v>75</v>
      </c>
    </row>
    <row r="26" spans="1:10" ht="14.25" customHeight="1">
      <c r="A26" s="129" t="s">
        <v>94</v>
      </c>
      <c r="B26" s="6"/>
      <c r="C26" s="3">
        <v>110000</v>
      </c>
      <c r="D26" s="10">
        <v>220000</v>
      </c>
      <c r="E26" s="12"/>
      <c r="F26" s="70">
        <v>110000</v>
      </c>
      <c r="G26" s="77"/>
      <c r="H26" s="70">
        <v>110000</v>
      </c>
      <c r="I26" s="68">
        <v>220000</v>
      </c>
      <c r="J26" s="130" t="s">
        <v>75</v>
      </c>
    </row>
    <row r="27" spans="1:10" ht="14.25" customHeight="1">
      <c r="A27" s="129" t="s">
        <v>142</v>
      </c>
      <c r="B27" s="6"/>
      <c r="C27" s="3">
        <v>500000</v>
      </c>
      <c r="D27" s="10">
        <v>500000</v>
      </c>
      <c r="E27" s="12"/>
      <c r="F27" s="70"/>
      <c r="G27" s="77"/>
      <c r="H27" s="70"/>
      <c r="I27" s="68"/>
      <c r="J27" s="130"/>
    </row>
    <row r="28" spans="1:10" ht="14.25" customHeight="1">
      <c r="A28" s="131" t="s">
        <v>95</v>
      </c>
      <c r="B28" s="5"/>
      <c r="C28" s="4">
        <v>470000</v>
      </c>
      <c r="D28" s="11">
        <v>1060000</v>
      </c>
      <c r="E28" s="13"/>
      <c r="F28" s="71">
        <v>100000</v>
      </c>
      <c r="G28" s="78"/>
      <c r="H28" s="71"/>
      <c r="I28" s="75"/>
      <c r="J28" s="137" t="s">
        <v>150</v>
      </c>
    </row>
    <row r="29" spans="1:10" ht="14.25" customHeight="1">
      <c r="A29" s="138" t="s">
        <v>96</v>
      </c>
      <c r="B29" s="55"/>
      <c r="C29" s="56">
        <v>100000</v>
      </c>
      <c r="D29" s="57">
        <v>200000</v>
      </c>
      <c r="E29" s="58"/>
      <c r="F29" s="71">
        <v>100000</v>
      </c>
      <c r="G29" s="81"/>
      <c r="H29" s="71"/>
      <c r="I29" s="75"/>
      <c r="J29" s="139" t="s">
        <v>149</v>
      </c>
    </row>
    <row r="30" spans="1:10" ht="14.25" customHeight="1">
      <c r="A30" s="131" t="s">
        <v>77</v>
      </c>
      <c r="B30" s="5"/>
      <c r="C30" s="4">
        <v>400000</v>
      </c>
      <c r="D30" s="4">
        <v>1250000</v>
      </c>
      <c r="E30" s="13">
        <v>0</v>
      </c>
      <c r="F30" s="71"/>
      <c r="G30" s="78"/>
      <c r="H30" s="71"/>
      <c r="I30" s="67">
        <v>0</v>
      </c>
      <c r="J30" s="137"/>
    </row>
    <row r="31" spans="1:10" ht="14.25" customHeight="1">
      <c r="A31" s="129" t="s">
        <v>97</v>
      </c>
      <c r="B31" s="6"/>
      <c r="C31" s="3">
        <v>-1129160</v>
      </c>
      <c r="D31" s="10">
        <v>106000</v>
      </c>
      <c r="E31" s="12"/>
      <c r="F31" s="70">
        <v>1235160</v>
      </c>
      <c r="G31" s="77"/>
      <c r="H31" s="70">
        <v>-1129160</v>
      </c>
      <c r="I31" s="68">
        <v>106000</v>
      </c>
      <c r="J31" s="130" t="s">
        <v>110</v>
      </c>
    </row>
    <row r="32" spans="1:10" ht="14.25" customHeight="1">
      <c r="A32" s="129" t="s">
        <v>139</v>
      </c>
      <c r="B32" s="6"/>
      <c r="C32" s="3"/>
      <c r="D32" s="10"/>
      <c r="E32" s="12"/>
      <c r="F32" s="70">
        <v>0</v>
      </c>
      <c r="G32" s="77"/>
      <c r="H32" s="70"/>
      <c r="I32" s="68">
        <v>0</v>
      </c>
      <c r="J32" s="130" t="s">
        <v>72</v>
      </c>
    </row>
    <row r="33" spans="1:10" ht="14.25" customHeight="1">
      <c r="A33" s="131" t="s">
        <v>98</v>
      </c>
      <c r="B33" s="5"/>
      <c r="C33" s="4">
        <v>4644300</v>
      </c>
      <c r="D33" s="11">
        <v>9288600</v>
      </c>
      <c r="E33" s="13"/>
      <c r="F33" s="71">
        <v>6177030</v>
      </c>
      <c r="G33" s="78"/>
      <c r="H33" s="71">
        <v>6177030</v>
      </c>
      <c r="I33" s="75">
        <f>SUM(E33:H33)</f>
        <v>12354060</v>
      </c>
      <c r="J33" s="137" t="s">
        <v>76</v>
      </c>
    </row>
    <row r="34" spans="1:10" ht="14.25" customHeight="1">
      <c r="A34" s="131" t="s">
        <v>99</v>
      </c>
      <c r="B34" s="5"/>
      <c r="C34" s="4">
        <v>1532730</v>
      </c>
      <c r="D34" s="11">
        <v>3065460</v>
      </c>
      <c r="E34" s="13"/>
      <c r="F34" s="71"/>
      <c r="G34" s="78"/>
      <c r="H34" s="71"/>
      <c r="I34" s="75"/>
      <c r="J34" s="137"/>
    </row>
    <row r="35" spans="1:10" ht="14.25" customHeight="1">
      <c r="A35" s="140" t="s">
        <v>144</v>
      </c>
      <c r="B35" s="51"/>
      <c r="C35" s="52">
        <v>800000</v>
      </c>
      <c r="D35" s="53">
        <v>800000</v>
      </c>
      <c r="E35" s="54"/>
      <c r="F35" s="73"/>
      <c r="G35" s="82"/>
      <c r="H35" s="73">
        <v>800000</v>
      </c>
      <c r="I35" s="76">
        <v>800000</v>
      </c>
      <c r="J35" s="141" t="s">
        <v>165</v>
      </c>
    </row>
    <row r="36" spans="1:10" ht="14.25" customHeight="1">
      <c r="A36" s="140" t="s">
        <v>145</v>
      </c>
      <c r="B36" s="51"/>
      <c r="C36" s="52">
        <v>222000</v>
      </c>
      <c r="D36" s="53">
        <v>222000</v>
      </c>
      <c r="E36" s="54"/>
      <c r="F36" s="73"/>
      <c r="G36" s="82"/>
      <c r="H36" s="73">
        <v>222000</v>
      </c>
      <c r="I36" s="76">
        <v>222000</v>
      </c>
      <c r="J36" s="137" t="s">
        <v>166</v>
      </c>
    </row>
    <row r="37" spans="1:10" ht="14.25" customHeight="1">
      <c r="A37" s="140" t="s">
        <v>146</v>
      </c>
      <c r="B37" s="51"/>
      <c r="C37" s="52">
        <v>10000</v>
      </c>
      <c r="D37" s="53">
        <v>10000</v>
      </c>
      <c r="E37" s="54"/>
      <c r="F37" s="73"/>
      <c r="G37" s="82"/>
      <c r="H37" s="73">
        <v>10000</v>
      </c>
      <c r="I37" s="76">
        <v>10000</v>
      </c>
      <c r="J37" s="137" t="s">
        <v>167</v>
      </c>
    </row>
    <row r="38" spans="1:10" ht="14.25" customHeight="1">
      <c r="A38" s="129" t="s">
        <v>100</v>
      </c>
      <c r="B38" s="6"/>
      <c r="C38" s="3">
        <v>564250</v>
      </c>
      <c r="D38" s="10">
        <v>826750</v>
      </c>
      <c r="E38" s="12"/>
      <c r="F38" s="70">
        <v>262500</v>
      </c>
      <c r="G38" s="77"/>
      <c r="H38" s="70">
        <v>564250</v>
      </c>
      <c r="I38" s="68">
        <v>826750</v>
      </c>
      <c r="J38" s="136" t="s">
        <v>168</v>
      </c>
    </row>
    <row r="39" spans="1:10" ht="14.25" customHeight="1">
      <c r="A39" s="129" t="s">
        <v>101</v>
      </c>
      <c r="B39" s="6"/>
      <c r="C39" s="3">
        <v>4537300</v>
      </c>
      <c r="D39" s="10">
        <v>7300100</v>
      </c>
      <c r="E39" s="12"/>
      <c r="F39" s="70">
        <v>2762800</v>
      </c>
      <c r="G39" s="77"/>
      <c r="H39" s="70">
        <v>4537300</v>
      </c>
      <c r="I39" s="68">
        <v>7300100</v>
      </c>
      <c r="J39" s="28" t="s">
        <v>169</v>
      </c>
    </row>
    <row r="40" spans="1:10" ht="14.25" customHeight="1">
      <c r="A40" s="129" t="s">
        <v>102</v>
      </c>
      <c r="B40" s="6"/>
      <c r="C40" s="3">
        <v>60000</v>
      </c>
      <c r="D40" s="10">
        <v>328500</v>
      </c>
      <c r="E40" s="12"/>
      <c r="F40" s="70">
        <v>268500</v>
      </c>
      <c r="G40" s="77"/>
      <c r="H40" s="70">
        <v>60000</v>
      </c>
      <c r="I40" s="68">
        <v>328500</v>
      </c>
      <c r="J40" s="28" t="s">
        <v>170</v>
      </c>
    </row>
    <row r="41" spans="1:10" ht="14.25" customHeight="1">
      <c r="A41" s="129" t="s">
        <v>103</v>
      </c>
      <c r="B41" s="6"/>
      <c r="C41" s="3">
        <v>325000</v>
      </c>
      <c r="D41" s="10">
        <v>662000</v>
      </c>
      <c r="E41" s="12"/>
      <c r="F41" s="70">
        <v>337000</v>
      </c>
      <c r="G41" s="77"/>
      <c r="H41" s="70">
        <v>325000</v>
      </c>
      <c r="I41" s="68">
        <v>662000</v>
      </c>
      <c r="J41" s="28" t="s">
        <v>171</v>
      </c>
    </row>
    <row r="42" spans="1:10" ht="14.25" customHeight="1">
      <c r="A42" s="129" t="s">
        <v>104</v>
      </c>
      <c r="B42" s="6"/>
      <c r="C42" s="3">
        <v>841200</v>
      </c>
      <c r="D42" s="10">
        <v>1670400</v>
      </c>
      <c r="E42" s="12"/>
      <c r="F42" s="70">
        <v>829200</v>
      </c>
      <c r="G42" s="77"/>
      <c r="H42" s="70">
        <v>841200</v>
      </c>
      <c r="I42" s="68">
        <v>1670400</v>
      </c>
      <c r="J42" s="28" t="s">
        <v>172</v>
      </c>
    </row>
    <row r="43" spans="1:10" ht="14.25" customHeight="1">
      <c r="A43" s="129" t="s">
        <v>105</v>
      </c>
      <c r="B43" s="6"/>
      <c r="C43" s="3">
        <v>873150</v>
      </c>
      <c r="D43" s="10">
        <v>1255170</v>
      </c>
      <c r="E43" s="12"/>
      <c r="F43" s="70">
        <v>382020</v>
      </c>
      <c r="G43" s="77"/>
      <c r="H43" s="70">
        <v>873150</v>
      </c>
      <c r="I43" s="68">
        <v>1255170</v>
      </c>
      <c r="J43" s="28" t="s">
        <v>173</v>
      </c>
    </row>
    <row r="44" spans="1:10" ht="14.25" customHeight="1">
      <c r="A44" s="129" t="s">
        <v>106</v>
      </c>
      <c r="B44" s="6"/>
      <c r="C44" s="3">
        <v>0</v>
      </c>
      <c r="D44" s="10">
        <v>98000</v>
      </c>
      <c r="E44" s="12"/>
      <c r="F44" s="70">
        <v>98000</v>
      </c>
      <c r="G44" s="77"/>
      <c r="H44" s="70">
        <v>0</v>
      </c>
      <c r="I44" s="68">
        <v>98000</v>
      </c>
      <c r="J44" s="28"/>
    </row>
    <row r="45" spans="1:10" ht="14.25" customHeight="1">
      <c r="A45" s="129" t="s">
        <v>107</v>
      </c>
      <c r="B45" s="6"/>
      <c r="C45" s="3">
        <v>579830</v>
      </c>
      <c r="D45" s="10">
        <v>1151860</v>
      </c>
      <c r="E45" s="12"/>
      <c r="F45" s="70">
        <v>572030</v>
      </c>
      <c r="G45" s="77"/>
      <c r="H45" s="70">
        <v>579830</v>
      </c>
      <c r="I45" s="68">
        <v>1151860</v>
      </c>
      <c r="J45" s="28" t="s">
        <v>112</v>
      </c>
    </row>
    <row r="46" spans="1:10" ht="14.25" customHeight="1">
      <c r="A46" s="129" t="s">
        <v>147</v>
      </c>
      <c r="B46" s="6"/>
      <c r="C46" s="3">
        <v>1820000</v>
      </c>
      <c r="D46" s="10">
        <v>1820000</v>
      </c>
      <c r="E46" s="12"/>
      <c r="F46" s="70"/>
      <c r="G46" s="77"/>
      <c r="H46" s="70">
        <v>910000</v>
      </c>
      <c r="I46" s="68">
        <v>910000</v>
      </c>
      <c r="J46" s="28" t="s">
        <v>174</v>
      </c>
    </row>
    <row r="47" spans="1:10" ht="14.25" customHeight="1">
      <c r="A47" s="129" t="s">
        <v>108</v>
      </c>
      <c r="B47" s="6"/>
      <c r="C47" s="3">
        <v>360000</v>
      </c>
      <c r="D47" s="10">
        <v>510000</v>
      </c>
      <c r="E47" s="12"/>
      <c r="F47" s="70">
        <v>150000</v>
      </c>
      <c r="G47" s="77"/>
      <c r="H47" s="70">
        <v>360000</v>
      </c>
      <c r="I47" s="68">
        <v>510000</v>
      </c>
      <c r="J47" s="28" t="s">
        <v>176</v>
      </c>
    </row>
    <row r="48" spans="1:10" ht="14.25" customHeight="1">
      <c r="A48" s="129" t="s">
        <v>109</v>
      </c>
      <c r="B48" s="6"/>
      <c r="C48" s="3">
        <v>82500</v>
      </c>
      <c r="D48" s="10">
        <v>626200</v>
      </c>
      <c r="E48" s="12"/>
      <c r="F48" s="70">
        <v>543700</v>
      </c>
      <c r="G48" s="77"/>
      <c r="H48" s="70">
        <v>82500</v>
      </c>
      <c r="I48" s="68">
        <v>626200</v>
      </c>
      <c r="J48" s="28" t="s">
        <v>177</v>
      </c>
    </row>
    <row r="49" spans="1:10" ht="14.25" customHeight="1" thickBot="1">
      <c r="A49" s="142"/>
      <c r="B49" s="63"/>
      <c r="C49" s="63">
        <f>SUM(C14:C48)</f>
        <v>39468900</v>
      </c>
      <c r="D49" s="64">
        <f>SUM(D14:D48)</f>
        <v>138207070</v>
      </c>
      <c r="E49" s="65"/>
      <c r="F49" s="74">
        <f>SUM(F14:F48)</f>
        <v>97298170</v>
      </c>
      <c r="G49" s="89"/>
      <c r="H49" s="90">
        <f>SUM(H14:H48)</f>
        <v>37588900</v>
      </c>
      <c r="I49" s="91">
        <f>SUM(I14:I48)</f>
        <v>134687070</v>
      </c>
      <c r="J49" s="143"/>
    </row>
    <row r="50" spans="1:10" ht="14.25" customHeight="1" thickBot="1">
      <c r="A50" s="144" t="s">
        <v>61</v>
      </c>
      <c r="B50" s="3">
        <v>2597410</v>
      </c>
      <c r="C50" s="7"/>
      <c r="D50" s="17"/>
      <c r="E50" s="18">
        <v>794000</v>
      </c>
      <c r="F50" s="17"/>
      <c r="G50" s="102"/>
      <c r="H50" s="103" t="s">
        <v>152</v>
      </c>
      <c r="I50" s="104" t="s">
        <v>153</v>
      </c>
      <c r="J50" s="105" t="s">
        <v>3</v>
      </c>
    </row>
    <row r="51" spans="1:10" ht="14.25" customHeight="1">
      <c r="A51" s="144" t="s">
        <v>62</v>
      </c>
      <c r="B51" s="3">
        <v>33578279</v>
      </c>
      <c r="C51" s="7"/>
      <c r="D51" s="17"/>
      <c r="E51" s="7">
        <v>75864549</v>
      </c>
      <c r="F51" s="17"/>
      <c r="G51" s="106" t="s">
        <v>154</v>
      </c>
      <c r="H51" s="148">
        <v>260000</v>
      </c>
      <c r="I51" s="100"/>
      <c r="J51" s="149">
        <v>16354800</v>
      </c>
    </row>
    <row r="52" spans="1:10" ht="14.25" customHeight="1">
      <c r="A52" s="144" t="s">
        <v>63</v>
      </c>
      <c r="B52" s="3"/>
      <c r="C52" s="3">
        <v>0</v>
      </c>
      <c r="D52" s="17"/>
      <c r="E52" s="18"/>
      <c r="F52" s="10">
        <v>2597410</v>
      </c>
      <c r="G52" s="107" t="s">
        <v>143</v>
      </c>
      <c r="H52" s="85">
        <v>100000</v>
      </c>
      <c r="I52" s="85">
        <v>1110000</v>
      </c>
      <c r="J52" s="150" t="s">
        <v>175</v>
      </c>
    </row>
    <row r="53" spans="1:10" ht="14.25" customHeight="1">
      <c r="A53" s="144" t="s">
        <v>64</v>
      </c>
      <c r="B53" s="3"/>
      <c r="C53" s="3">
        <v>43117119</v>
      </c>
      <c r="D53" s="19"/>
      <c r="E53" s="20"/>
      <c r="F53" s="10">
        <v>33578279</v>
      </c>
      <c r="G53" s="108" t="s">
        <v>95</v>
      </c>
      <c r="H53" s="151">
        <v>470000</v>
      </c>
      <c r="I53" s="152">
        <v>370000</v>
      </c>
      <c r="J53" s="153"/>
    </row>
    <row r="54" spans="1:10" ht="14.25" customHeight="1">
      <c r="A54" s="144" t="s">
        <v>151</v>
      </c>
      <c r="B54" s="3"/>
      <c r="C54" s="3">
        <v>80110</v>
      </c>
      <c r="D54" s="19"/>
      <c r="E54" s="59"/>
      <c r="F54" s="10"/>
      <c r="G54" s="107" t="s">
        <v>155</v>
      </c>
      <c r="H54" s="50"/>
      <c r="I54" s="152"/>
      <c r="J54" s="154">
        <v>43117119</v>
      </c>
    </row>
    <row r="55" spans="1:10" ht="14.25" customHeight="1">
      <c r="A55" s="144" t="s">
        <v>65</v>
      </c>
      <c r="B55" s="3">
        <v>1110000</v>
      </c>
      <c r="C55" s="3">
        <v>360000</v>
      </c>
      <c r="D55" s="19"/>
      <c r="E55" s="3">
        <v>200000</v>
      </c>
      <c r="F55" s="10">
        <v>324930</v>
      </c>
      <c r="G55" s="107" t="s">
        <v>156</v>
      </c>
      <c r="H55" s="50"/>
      <c r="I55" s="152"/>
      <c r="J55" s="155">
        <v>48975168</v>
      </c>
    </row>
    <row r="56" spans="1:10" ht="14.25" customHeight="1">
      <c r="A56" s="144" t="s">
        <v>66</v>
      </c>
      <c r="B56" s="8"/>
      <c r="C56" s="9"/>
      <c r="D56" s="19"/>
      <c r="E56" s="20"/>
      <c r="F56" s="19"/>
      <c r="G56" s="107" t="s">
        <v>157</v>
      </c>
      <c r="H56" s="50"/>
      <c r="I56" s="152"/>
      <c r="J56" s="155">
        <v>40000000</v>
      </c>
    </row>
    <row r="57" spans="1:10" ht="14.25" customHeight="1">
      <c r="A57" s="144" t="s">
        <v>67</v>
      </c>
      <c r="B57" s="8"/>
      <c r="C57" s="9"/>
      <c r="D57" s="19"/>
      <c r="E57" s="20"/>
      <c r="F57" s="19"/>
      <c r="G57" s="107" t="s">
        <v>160</v>
      </c>
      <c r="H57" s="50"/>
      <c r="I57" s="152"/>
      <c r="J57" s="156">
        <v>84499470</v>
      </c>
    </row>
    <row r="58" spans="1:10" ht="14.25" customHeight="1">
      <c r="A58" s="144" t="s">
        <v>68</v>
      </c>
      <c r="B58" s="8"/>
      <c r="C58" s="8">
        <v>4000000</v>
      </c>
      <c r="D58" s="19"/>
      <c r="E58" s="20"/>
      <c r="F58" s="17">
        <v>4000000</v>
      </c>
      <c r="G58" s="109"/>
      <c r="H58" s="152"/>
      <c r="I58" s="152"/>
      <c r="J58" s="157"/>
    </row>
    <row r="59" spans="1:10" ht="14.25" customHeight="1" thickBot="1">
      <c r="A59" s="145"/>
      <c r="B59" s="97">
        <f>SUM(B13:B58)</f>
        <v>87026129</v>
      </c>
      <c r="C59" s="97">
        <f>SUM(C49:C58)</f>
        <v>87026129</v>
      </c>
      <c r="D59" s="146"/>
      <c r="E59" s="147">
        <f>SUM(E13:E58)</f>
        <v>137798789</v>
      </c>
      <c r="F59" s="146">
        <f>SUM(F49:F58)</f>
        <v>137798789</v>
      </c>
      <c r="G59" s="110"/>
      <c r="H59" s="158"/>
      <c r="I59" s="158"/>
      <c r="J59" s="159"/>
    </row>
  </sheetData>
  <mergeCells count="5">
    <mergeCell ref="B2:D2"/>
    <mergeCell ref="E2:F2"/>
    <mergeCell ref="G2:H2"/>
    <mergeCell ref="I2:I3"/>
    <mergeCell ref="J2:J3"/>
  </mergeCells>
  <phoneticPr fontId="1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"/>
  <sheetViews>
    <sheetView zoomScale="150" zoomScaleNormal="150" workbookViewId="0">
      <selection activeCell="A2" sqref="A2:I5"/>
    </sheetView>
  </sheetViews>
  <sheetFormatPr defaultRowHeight="17.399999999999999"/>
  <sheetData>
    <row r="1" spans="1:9" ht="18" thickBot="1"/>
    <row r="2" spans="1:9" ht="20.25" customHeight="1">
      <c r="A2" s="32" t="s">
        <v>115</v>
      </c>
      <c r="B2" s="33" t="s">
        <v>116</v>
      </c>
      <c r="C2" s="33" t="s">
        <v>117</v>
      </c>
      <c r="D2" s="33" t="s">
        <v>118</v>
      </c>
      <c r="E2" s="34" t="s">
        <v>119</v>
      </c>
      <c r="F2" s="32" t="s">
        <v>66</v>
      </c>
      <c r="G2" s="222">
        <v>84499470</v>
      </c>
      <c r="H2" s="223"/>
      <c r="I2" s="35" t="s">
        <v>120</v>
      </c>
    </row>
    <row r="3" spans="1:9" ht="23.25" customHeight="1">
      <c r="A3" s="36" t="s">
        <v>121</v>
      </c>
      <c r="B3" s="37">
        <v>260000</v>
      </c>
      <c r="C3" s="38"/>
      <c r="D3" s="37">
        <v>16354800</v>
      </c>
      <c r="E3" s="39" t="s">
        <v>246</v>
      </c>
      <c r="F3" s="36" t="s">
        <v>67</v>
      </c>
      <c r="G3" s="224">
        <v>48975168</v>
      </c>
      <c r="H3" s="224"/>
      <c r="I3" s="225" t="s">
        <v>122</v>
      </c>
    </row>
    <row r="4" spans="1:9" ht="20.25" customHeight="1">
      <c r="A4" s="36" t="s">
        <v>123</v>
      </c>
      <c r="B4" s="37">
        <v>100000</v>
      </c>
      <c r="C4" s="38">
        <v>1110000</v>
      </c>
      <c r="D4" s="37">
        <v>68170293</v>
      </c>
      <c r="E4" s="172" t="s">
        <v>245</v>
      </c>
      <c r="F4" s="36" t="s">
        <v>68</v>
      </c>
      <c r="G4" s="224">
        <v>40000000</v>
      </c>
      <c r="H4" s="224"/>
      <c r="I4" s="225"/>
    </row>
    <row r="5" spans="1:9" ht="21.75" customHeight="1" thickBot="1">
      <c r="A5" s="40" t="s">
        <v>124</v>
      </c>
      <c r="B5" s="226">
        <v>470000</v>
      </c>
      <c r="C5" s="226"/>
      <c r="D5" s="41"/>
      <c r="E5" s="194" t="s">
        <v>290</v>
      </c>
      <c r="F5" s="40" t="s">
        <v>125</v>
      </c>
      <c r="G5" s="227">
        <v>43117119</v>
      </c>
      <c r="H5" s="227"/>
      <c r="I5" s="42" t="s">
        <v>126</v>
      </c>
    </row>
    <row r="6" spans="1:9">
      <c r="A6" s="43"/>
      <c r="B6" s="43"/>
      <c r="C6" s="43"/>
      <c r="D6" s="43"/>
      <c r="E6" s="43"/>
      <c r="F6" s="43"/>
      <c r="G6" s="43"/>
      <c r="H6" s="43"/>
      <c r="I6" s="43"/>
    </row>
    <row r="7" spans="1:9">
      <c r="E7" s="193"/>
    </row>
  </sheetData>
  <mergeCells count="6">
    <mergeCell ref="G2:H2"/>
    <mergeCell ref="G3:H3"/>
    <mergeCell ref="I3:I4"/>
    <mergeCell ref="G4:H4"/>
    <mergeCell ref="B5:C5"/>
    <mergeCell ref="G5:H5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sqref="A1:F17"/>
    </sheetView>
  </sheetViews>
  <sheetFormatPr defaultRowHeight="17.399999999999999"/>
  <cols>
    <col min="1" max="1" width="7.5" customWidth="1"/>
    <col min="2" max="3" width="6.69921875" customWidth="1"/>
    <col min="4" max="6" width="14.19921875" customWidth="1"/>
  </cols>
  <sheetData>
    <row r="1" spans="1:6">
      <c r="A1" s="162" t="s">
        <v>185</v>
      </c>
      <c r="B1" s="228" t="s">
        <v>186</v>
      </c>
      <c r="C1" s="229"/>
      <c r="D1" s="162" t="s">
        <v>187</v>
      </c>
      <c r="E1" s="163">
        <v>0.25</v>
      </c>
      <c r="F1" s="163">
        <v>0.45833333333333331</v>
      </c>
    </row>
    <row r="2" spans="1:6">
      <c r="A2" s="164">
        <v>40605</v>
      </c>
      <c r="B2" s="230" t="s">
        <v>189</v>
      </c>
      <c r="C2" s="231"/>
      <c r="D2" s="230" t="s">
        <v>191</v>
      </c>
      <c r="E2" s="234"/>
      <c r="F2" s="231"/>
    </row>
    <row r="3" spans="1:6">
      <c r="A3" s="165" t="s">
        <v>188</v>
      </c>
      <c r="B3" s="232" t="s">
        <v>190</v>
      </c>
      <c r="C3" s="233"/>
      <c r="D3" s="232" t="s">
        <v>192</v>
      </c>
      <c r="E3" s="235"/>
      <c r="F3" s="233"/>
    </row>
    <row r="4" spans="1:6">
      <c r="A4" s="164">
        <v>40607</v>
      </c>
      <c r="B4" s="230" t="s">
        <v>194</v>
      </c>
      <c r="C4" s="231"/>
      <c r="D4" s="230" t="s">
        <v>196</v>
      </c>
      <c r="E4" s="234"/>
      <c r="F4" s="231"/>
    </row>
    <row r="5" spans="1:6">
      <c r="A5" s="165" t="s">
        <v>193</v>
      </c>
      <c r="B5" s="232" t="s">
        <v>195</v>
      </c>
      <c r="C5" s="233"/>
      <c r="D5" s="232" t="s">
        <v>197</v>
      </c>
      <c r="E5" s="235"/>
      <c r="F5" s="233"/>
    </row>
    <row r="6" spans="1:6">
      <c r="A6" s="164">
        <v>40608</v>
      </c>
      <c r="B6" s="166" t="s">
        <v>199</v>
      </c>
      <c r="C6" s="166" t="s">
        <v>201</v>
      </c>
      <c r="D6" s="167" t="s">
        <v>204</v>
      </c>
      <c r="E6" s="166" t="s">
        <v>205</v>
      </c>
      <c r="F6" s="166" t="s">
        <v>208</v>
      </c>
    </row>
    <row r="7" spans="1:6" ht="21.6">
      <c r="A7" s="168" t="s">
        <v>198</v>
      </c>
      <c r="B7" s="168" t="s">
        <v>200</v>
      </c>
      <c r="C7" s="168" t="s">
        <v>202</v>
      </c>
      <c r="D7" s="168" t="s">
        <v>227</v>
      </c>
      <c r="E7" s="168" t="s">
        <v>206</v>
      </c>
      <c r="F7" s="168" t="s">
        <v>209</v>
      </c>
    </row>
    <row r="8" spans="1:6" ht="21.6">
      <c r="A8" s="161"/>
      <c r="B8" s="161"/>
      <c r="C8" s="165" t="s">
        <v>203</v>
      </c>
      <c r="D8" s="165" t="s">
        <v>192</v>
      </c>
      <c r="E8" s="165" t="s">
        <v>207</v>
      </c>
      <c r="F8" s="165" t="s">
        <v>210</v>
      </c>
    </row>
    <row r="9" spans="1:6">
      <c r="A9" s="164">
        <v>40615</v>
      </c>
      <c r="B9" s="166" t="s">
        <v>211</v>
      </c>
      <c r="C9" s="166" t="s">
        <v>201</v>
      </c>
      <c r="D9" s="167" t="s">
        <v>213</v>
      </c>
      <c r="E9" s="166" t="s">
        <v>216</v>
      </c>
      <c r="F9" s="166" t="s">
        <v>217</v>
      </c>
    </row>
    <row r="10" spans="1:6">
      <c r="A10" s="168" t="s">
        <v>198</v>
      </c>
      <c r="B10" s="168" t="s">
        <v>212</v>
      </c>
      <c r="C10" s="168" t="s">
        <v>202</v>
      </c>
      <c r="D10" s="168" t="s">
        <v>214</v>
      </c>
      <c r="E10" s="168" t="s">
        <v>208</v>
      </c>
      <c r="F10" s="168" t="s">
        <v>218</v>
      </c>
    </row>
    <row r="11" spans="1:6">
      <c r="A11" s="161"/>
      <c r="B11" s="161"/>
      <c r="C11" s="165" t="s">
        <v>203</v>
      </c>
      <c r="D11" s="165" t="s">
        <v>215</v>
      </c>
      <c r="E11" s="165" t="s">
        <v>209</v>
      </c>
      <c r="F11" s="165" t="s">
        <v>192</v>
      </c>
    </row>
    <row r="12" spans="1:6">
      <c r="A12" s="236">
        <v>40622</v>
      </c>
      <c r="B12" s="166" t="s">
        <v>211</v>
      </c>
      <c r="C12" s="166" t="s">
        <v>201</v>
      </c>
      <c r="D12" s="166" t="s">
        <v>204</v>
      </c>
      <c r="E12" s="166" t="s">
        <v>218</v>
      </c>
      <c r="F12" s="166" t="s">
        <v>191</v>
      </c>
    </row>
    <row r="13" spans="1:6">
      <c r="A13" s="237"/>
      <c r="B13" s="168" t="s">
        <v>219</v>
      </c>
      <c r="C13" s="168" t="s">
        <v>202</v>
      </c>
      <c r="D13" s="168" t="s">
        <v>220</v>
      </c>
      <c r="E13" s="168" t="s">
        <v>226</v>
      </c>
      <c r="F13" s="168" t="s">
        <v>222</v>
      </c>
    </row>
    <row r="14" spans="1:6">
      <c r="A14" s="238"/>
      <c r="B14" s="161"/>
      <c r="C14" s="165" t="s">
        <v>203</v>
      </c>
      <c r="D14" s="165" t="s">
        <v>221</v>
      </c>
      <c r="E14" s="165" t="s">
        <v>217</v>
      </c>
      <c r="F14" s="165" t="s">
        <v>223</v>
      </c>
    </row>
    <row r="15" spans="1:6">
      <c r="A15" s="236">
        <v>40629</v>
      </c>
      <c r="B15" s="166" t="s">
        <v>211</v>
      </c>
      <c r="C15" s="166" t="s">
        <v>201</v>
      </c>
      <c r="D15" s="166" t="s">
        <v>213</v>
      </c>
      <c r="E15" s="166" t="s">
        <v>220</v>
      </c>
      <c r="F15" s="166" t="s">
        <v>216</v>
      </c>
    </row>
    <row r="16" spans="1:6">
      <c r="A16" s="237"/>
      <c r="B16" s="168" t="s">
        <v>224</v>
      </c>
      <c r="C16" s="168" t="s">
        <v>202</v>
      </c>
      <c r="D16" s="168" t="s">
        <v>191</v>
      </c>
      <c r="E16" s="168" t="s">
        <v>225</v>
      </c>
      <c r="F16" s="168" t="s">
        <v>196</v>
      </c>
    </row>
    <row r="17" spans="1:6">
      <c r="A17" s="238"/>
      <c r="B17" s="161"/>
      <c r="C17" s="165" t="s">
        <v>203</v>
      </c>
      <c r="D17" s="165" t="s">
        <v>223</v>
      </c>
      <c r="E17" s="165" t="s">
        <v>221</v>
      </c>
      <c r="F17" s="165" t="s">
        <v>205</v>
      </c>
    </row>
  </sheetData>
  <mergeCells count="11">
    <mergeCell ref="B5:C5"/>
    <mergeCell ref="D4:F4"/>
    <mergeCell ref="D5:F5"/>
    <mergeCell ref="A12:A14"/>
    <mergeCell ref="A15:A17"/>
    <mergeCell ref="B4:C4"/>
    <mergeCell ref="B1:C1"/>
    <mergeCell ref="B2:C2"/>
    <mergeCell ref="B3:C3"/>
    <mergeCell ref="D2:F2"/>
    <mergeCell ref="D3:F3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7.399999999999999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주보</vt:lpstr>
      <vt:lpstr>합계잔액</vt:lpstr>
      <vt:lpstr>수지</vt:lpstr>
      <vt:lpstr>사목회</vt:lpstr>
      <vt:lpstr>Sheet1</vt:lpstr>
      <vt:lpstr>참고</vt:lpstr>
      <vt:lpstr>Sheet2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youn</cp:lastModifiedBy>
  <cp:lastPrinted>2011-03-07T03:38:49Z</cp:lastPrinted>
  <dcterms:created xsi:type="dcterms:W3CDTF">2011-02-02T00:54:59Z</dcterms:created>
  <dcterms:modified xsi:type="dcterms:W3CDTF">2011-03-09T03:54:13Z</dcterms:modified>
</cp:coreProperties>
</file>