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135" windowHeight="11760"/>
  </bookViews>
  <sheets>
    <sheet name="주보" sheetId="2" r:id="rId1"/>
    <sheet name="합계잔액" sheetId="1" r:id="rId2"/>
    <sheet name="수지" sheetId="3" r:id="rId3"/>
    <sheet name="사목회" sheetId="6" r:id="rId4"/>
    <sheet name="Sheet1" sheetId="4" r:id="rId5"/>
    <sheet name="참고" sheetId="5" r:id="rId6"/>
    <sheet name="Sheet2" sheetId="7" r:id="rId7"/>
    <sheet name="Sheet3" sheetId="8" r:id="rId8"/>
  </sheets>
  <externalReferences>
    <externalReference r:id="rId9"/>
  </externalReferences>
  <calcPr calcId="124519"/>
</workbook>
</file>

<file path=xl/calcChain.xml><?xml version="1.0" encoding="utf-8"?>
<calcChain xmlns="http://schemas.openxmlformats.org/spreadsheetml/2006/main">
  <c r="C54" i="3"/>
  <c r="C46"/>
  <c r="D15"/>
  <c r="B15"/>
  <c r="B54" s="1"/>
  <c r="E17" i="2"/>
  <c r="B9"/>
  <c r="D46" i="3"/>
  <c r="B18" i="4"/>
  <c r="C18"/>
  <c r="B12" i="6"/>
  <c r="D12"/>
  <c r="C45"/>
  <c r="D45"/>
  <c r="B53"/>
  <c r="C53"/>
</calcChain>
</file>

<file path=xl/comments1.xml><?xml version="1.0" encoding="utf-8"?>
<comments xmlns="http://schemas.openxmlformats.org/spreadsheetml/2006/main">
  <authors>
    <author>sss</author>
  </authors>
  <commentList>
    <comment ref="A52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2.xml><?xml version="1.0" encoding="utf-8"?>
<comments xmlns="http://schemas.openxmlformats.org/spreadsheetml/2006/main">
  <authors>
    <author>sss</author>
  </authors>
  <commentList>
    <comment ref="A50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3.xml><?xml version="1.0" encoding="utf-8"?>
<comments xmlns="http://schemas.openxmlformats.org/spreadsheetml/2006/main">
  <authors>
    <author>sss</author>
  </authors>
  <commentList>
    <comment ref="A15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sharedStrings.xml><?xml version="1.0" encoding="utf-8"?>
<sst xmlns="http://schemas.openxmlformats.org/spreadsheetml/2006/main" count="469" uniqueCount="338">
  <si>
    <t>차변</t>
  </si>
  <si>
    <t>과목</t>
  </si>
  <si>
    <t>대변</t>
  </si>
  <si>
    <t>잔액</t>
  </si>
  <si>
    <t>합계</t>
  </si>
  <si>
    <t>금월</t>
  </si>
  <si>
    <t>자산계정</t>
  </si>
  <si>
    <t xml:space="preserve">    현금</t>
  </si>
  <si>
    <t xml:space="preserve">    보통예금</t>
  </si>
  <si>
    <t xml:space="preserve">    정기예금</t>
  </si>
  <si>
    <t xml:space="preserve">    정기적금</t>
  </si>
  <si>
    <t xml:space="preserve">    기타예금</t>
  </si>
  <si>
    <t xml:space="preserve">    특별예금</t>
  </si>
  <si>
    <t xml:space="preserve">    출자금</t>
  </si>
  <si>
    <t xml:space="preserve">    퇴직전환금</t>
  </si>
  <si>
    <t xml:space="preserve">    차량운반구</t>
  </si>
  <si>
    <t>부채계정</t>
  </si>
  <si>
    <t xml:space="preserve">    예수금</t>
  </si>
  <si>
    <t xml:space="preserve">    퇴직급여충당금</t>
  </si>
  <si>
    <t>자본계정</t>
  </si>
  <si>
    <t xml:space="preserve">    기본금</t>
  </si>
  <si>
    <t xml:space="preserve">    차기이월금</t>
  </si>
  <si>
    <t>수입계정</t>
  </si>
  <si>
    <t xml:space="preserve">    교무금</t>
  </si>
  <si>
    <t xml:space="preserve">    주일헌금</t>
  </si>
  <si>
    <t xml:space="preserve">    감사헌금</t>
  </si>
  <si>
    <t xml:space="preserve">    기타헌금</t>
  </si>
  <si>
    <t xml:space="preserve">    사회복지후원금</t>
  </si>
  <si>
    <t xml:space="preserve">    기타후원금</t>
  </si>
  <si>
    <t xml:space="preserve">    특별헌금</t>
  </si>
  <si>
    <t>비용계정</t>
  </si>
  <si>
    <t xml:space="preserve">    제전비</t>
  </si>
  <si>
    <t xml:space="preserve">    전교비</t>
  </si>
  <si>
    <t xml:space="preserve">    단체보조비</t>
  </si>
  <si>
    <t xml:space="preserve">    주일학교운영비</t>
  </si>
  <si>
    <t xml:space="preserve">    교구납부금</t>
  </si>
  <si>
    <t xml:space="preserve">    사제생활비</t>
  </si>
  <si>
    <t xml:space="preserve">    사제성무활동비</t>
  </si>
  <si>
    <t xml:space="preserve">    수녀생활비</t>
  </si>
  <si>
    <t xml:space="preserve">    수녀성무활동비</t>
  </si>
  <si>
    <t xml:space="preserve">    사제특별지원비</t>
  </si>
  <si>
    <t xml:space="preserve">    수녀특별지원비</t>
  </si>
  <si>
    <t xml:space="preserve">    성소개발비</t>
  </si>
  <si>
    <t xml:space="preserve">    신학생후원비</t>
  </si>
  <si>
    <t xml:space="preserve">    자선찬조비</t>
  </si>
  <si>
    <t xml:space="preserve">    교구및본당행사비</t>
  </si>
  <si>
    <t xml:space="preserve">    급여</t>
  </si>
  <si>
    <t xml:space="preserve">    수당</t>
  </si>
  <si>
    <t xml:space="preserve">    소모품비</t>
  </si>
  <si>
    <t xml:space="preserve">    수도광열비</t>
  </si>
  <si>
    <t xml:space="preserve">    차량비</t>
  </si>
  <si>
    <t xml:space="preserve">    임차료</t>
  </si>
  <si>
    <t xml:space="preserve">    용역비</t>
  </si>
  <si>
    <t xml:space="preserve">    통신비</t>
  </si>
  <si>
    <t xml:space="preserve">    세금과공과</t>
  </si>
  <si>
    <t xml:space="preserve">    복리후생비</t>
  </si>
  <si>
    <t xml:space="preserve">    시설비</t>
  </si>
  <si>
    <t xml:space="preserve">    잡지출</t>
  </si>
  <si>
    <t>합 계</t>
  </si>
  <si>
    <t xml:space="preserve">    이자수입</t>
  </si>
  <si>
    <t xml:space="preserve">    교육훈련비</t>
  </si>
  <si>
    <t xml:space="preserve">    상여수당</t>
  </si>
  <si>
    <t xml:space="preserve">    사무용품비</t>
  </si>
  <si>
    <t xml:space="preserve">    도서인쇄비</t>
  </si>
  <si>
    <t xml:space="preserve">    학비보조금</t>
  </si>
  <si>
    <t>해설</t>
  </si>
  <si>
    <t>1독서</t>
  </si>
  <si>
    <t>2독서</t>
  </si>
  <si>
    <t xml:space="preserve">    기타목적헌금</t>
  </si>
  <si>
    <t xml:space="preserve">    퇴직급여</t>
  </si>
  <si>
    <t>수입</t>
    <phoneticPr fontId="3" type="noConversion"/>
  </si>
  <si>
    <t>지출</t>
    <phoneticPr fontId="3" type="noConversion"/>
  </si>
  <si>
    <t>잔액</t>
    <phoneticPr fontId="3" type="noConversion"/>
  </si>
  <si>
    <t>내    역</t>
    <phoneticPr fontId="3" type="noConversion"/>
  </si>
  <si>
    <t>퇴직적립금</t>
    <phoneticPr fontId="3" type="noConversion"/>
  </si>
  <si>
    <t>정기예금</t>
    <phoneticPr fontId="3" type="noConversion"/>
  </si>
  <si>
    <t>시설적립금</t>
    <phoneticPr fontId="3" type="noConversion"/>
  </si>
  <si>
    <t>정기적금</t>
    <phoneticPr fontId="3" type="noConversion"/>
  </si>
  <si>
    <t>보통예금</t>
    <phoneticPr fontId="3" type="noConversion"/>
  </si>
  <si>
    <t>본당살림</t>
    <phoneticPr fontId="3" type="noConversion"/>
  </si>
  <si>
    <t>수입</t>
    <phoneticPr fontId="1" type="noConversion"/>
  </si>
  <si>
    <t>주차</t>
  </si>
  <si>
    <t>특전(19시)</t>
  </si>
  <si>
    <t>새벽(06시)</t>
  </si>
  <si>
    <t>교중(11시)</t>
  </si>
  <si>
    <t>1주</t>
  </si>
  <si>
    <t>장혜경 헬레나</t>
  </si>
  <si>
    <t>이명희 멜라니아</t>
  </si>
  <si>
    <t>이재월 멜라니오</t>
  </si>
  <si>
    <t>이남일 요셉</t>
  </si>
  <si>
    <t>2주</t>
  </si>
  <si>
    <t>백지영 마리아</t>
  </si>
  <si>
    <t>김정미 엘리나</t>
  </si>
  <si>
    <t>조수자 라파엘라</t>
  </si>
  <si>
    <t>송미애 막달레나</t>
  </si>
  <si>
    <t>박강식 라파엘</t>
  </si>
  <si>
    <t>3주</t>
  </si>
  <si>
    <t>차명희 안나</t>
  </si>
  <si>
    <t>권미광 엘리사벳</t>
  </si>
  <si>
    <t>4주</t>
  </si>
  <si>
    <t>이수진 안젤라</t>
  </si>
  <si>
    <t>심윤철 시몬</t>
  </si>
  <si>
    <t xml:space="preserve">    기부금</t>
  </si>
  <si>
    <t xml:space="preserve">    혼배,장례</t>
  </si>
  <si>
    <t xml:space="preserve">    신자피정교육비</t>
  </si>
  <si>
    <t xml:space="preserve">    수수료</t>
  </si>
  <si>
    <t>전월이월(현금)</t>
  </si>
  <si>
    <t>전월이월(예금)</t>
  </si>
  <si>
    <t>금월이월(현금)</t>
  </si>
  <si>
    <t>금월이월(예금)</t>
  </si>
  <si>
    <t>기타예금(적공)</t>
    <phoneticPr fontId="1" type="noConversion"/>
  </si>
  <si>
    <t>기타예금(장학기금)</t>
    <phoneticPr fontId="1" type="noConversion"/>
  </si>
  <si>
    <t>지출</t>
    <phoneticPr fontId="1" type="noConversion"/>
  </si>
  <si>
    <t>누계</t>
    <phoneticPr fontId="1" type="noConversion"/>
  </si>
  <si>
    <t>유초등부68.3만/중고등부89만</t>
    <phoneticPr fontId="1" type="noConversion"/>
  </si>
  <si>
    <t>출자금</t>
    <phoneticPr fontId="1" type="noConversion"/>
  </si>
  <si>
    <t>정기예금(시설)</t>
    <phoneticPr fontId="1" type="noConversion"/>
  </si>
  <si>
    <t>정기적금(시설)</t>
    <phoneticPr fontId="3" type="noConversion"/>
  </si>
  <si>
    <t>2010년61,537,000/2011년 228,143,000중 149,680,000남음</t>
    <phoneticPr fontId="1" type="noConversion"/>
  </si>
  <si>
    <t>제대회34만/청년사목350만/청년복사단12.5만/청년봉사27만/청년성서32만/쌍투스17.3만/여성구역29.9만/글로리아9만/지휘자,반주자210만/청년예비자147.5만</t>
    <phoneticPr fontId="1" type="noConversion"/>
  </si>
  <si>
    <t>388건</t>
    <phoneticPr fontId="1" type="noConversion"/>
  </si>
  <si>
    <t>주님승천대축일~그리스도성체성혈대축일</t>
    <phoneticPr fontId="1" type="noConversion"/>
  </si>
  <si>
    <t>33건</t>
    <phoneticPr fontId="1" type="noConversion"/>
  </si>
  <si>
    <t>홍보주일2차,교황주일2차 헌금</t>
    <phoneticPr fontId="1" type="noConversion"/>
  </si>
  <si>
    <t>민족화해위한 특별헌금</t>
    <phoneticPr fontId="1" type="noConversion"/>
  </si>
  <si>
    <t>경상비 통장 이자</t>
    <phoneticPr fontId="1" type="noConversion"/>
  </si>
  <si>
    <t>제병</t>
    <phoneticPr fontId="1" type="noConversion"/>
  </si>
  <si>
    <t>토요반 성지순례, 길잡이, 주보, 커피</t>
    <phoneticPr fontId="1" type="noConversion"/>
  </si>
  <si>
    <t>홍보주일2차,교황주일2차 헌금 송금</t>
    <phoneticPr fontId="1" type="noConversion"/>
  </si>
  <si>
    <t>민족화해위한 특별헌금 송금</t>
    <phoneticPr fontId="1" type="noConversion"/>
  </si>
  <si>
    <t>사무장외2명</t>
    <phoneticPr fontId="1" type="noConversion"/>
  </si>
  <si>
    <t>프린터잉크</t>
    <phoneticPr fontId="1" type="noConversion"/>
  </si>
  <si>
    <t>우편봉투, 서류봉투</t>
    <phoneticPr fontId="1" type="noConversion"/>
  </si>
  <si>
    <t>기름걸레,전구,전기스위치,쓰레기봉투,화장지</t>
    <phoneticPr fontId="1" type="noConversion"/>
  </si>
  <si>
    <t>도시가스627,180/전기904,120</t>
    <phoneticPr fontId="1" type="noConversion"/>
  </si>
  <si>
    <t>수리비</t>
    <phoneticPr fontId="1" type="noConversion"/>
  </si>
  <si>
    <t>복사기렌탈,정수기렌탈</t>
    <phoneticPr fontId="1" type="noConversion"/>
  </si>
  <si>
    <t>엘리베이터유지보수,청소,전기안전,세콤</t>
    <phoneticPr fontId="1" type="noConversion"/>
  </si>
  <si>
    <t>전화요금, 인터넷, 케이블</t>
    <phoneticPr fontId="1" type="noConversion"/>
  </si>
  <si>
    <t>임감증명</t>
    <phoneticPr fontId="1" type="noConversion"/>
  </si>
  <si>
    <t>입간판 도로점용료</t>
    <phoneticPr fontId="1" type="noConversion"/>
  </si>
  <si>
    <t>건강,연금,고용</t>
    <phoneticPr fontId="1" type="noConversion"/>
  </si>
  <si>
    <t>성전계단 난간</t>
    <phoneticPr fontId="1" type="noConversion"/>
  </si>
  <si>
    <t>관리소품</t>
    <phoneticPr fontId="1" type="noConversion"/>
  </si>
  <si>
    <r>
      <rPr>
        <sz val="8"/>
        <rFont val="돋움"/>
        <family val="3"/>
        <charset val="129"/>
      </rPr>
      <t>과</t>
    </r>
    <r>
      <rPr>
        <sz val="8"/>
        <rFont val="Arial"/>
        <family val="2"/>
      </rPr>
      <t xml:space="preserve">   </t>
    </r>
    <r>
      <rPr>
        <sz val="8"/>
        <rFont val="돋움"/>
        <family val="3"/>
        <charset val="129"/>
      </rPr>
      <t>목</t>
    </r>
    <phoneticPr fontId="1" type="noConversion"/>
  </si>
  <si>
    <t>2,305,992(이자)  적금 만기 포함</t>
    <phoneticPr fontId="1" type="noConversion"/>
  </si>
  <si>
    <t>6월 수지보고</t>
    <phoneticPr fontId="1" type="noConversion"/>
  </si>
  <si>
    <t>특별예금(퇴직)</t>
    <phoneticPr fontId="1" type="noConversion"/>
  </si>
  <si>
    <t>홍영숙 안나</t>
  </si>
  <si>
    <t>신동운 베네딕도</t>
  </si>
  <si>
    <t>김덕열 베드로</t>
  </si>
  <si>
    <t xml:space="preserve">    비품</t>
  </si>
  <si>
    <t xml:space="preserve">기타예금 </t>
    <phoneticPr fontId="3" type="noConversion"/>
  </si>
  <si>
    <t>적     공</t>
    <phoneticPr fontId="3" type="noConversion"/>
  </si>
  <si>
    <t>장학기금</t>
    <phoneticPr fontId="3" type="noConversion"/>
  </si>
  <si>
    <t>성소개발비</t>
    <phoneticPr fontId="3" type="noConversion"/>
  </si>
  <si>
    <t>안준홍 라파엘</t>
  </si>
  <si>
    <t>김종하 베드로</t>
  </si>
  <si>
    <t>한성익 스테파노</t>
  </si>
  <si>
    <t xml:space="preserve">    성소후원금</t>
  </si>
  <si>
    <t xml:space="preserve">    기타기부금</t>
  </si>
  <si>
    <t>전례</t>
  </si>
  <si>
    <t>구경희 마리안나</t>
  </si>
  <si>
    <t>김연화 데레사</t>
  </si>
  <si>
    <t>강경수 토마스a</t>
  </si>
  <si>
    <t>오헌미 소피아</t>
  </si>
  <si>
    <t>고금애 아나스타샤</t>
  </si>
  <si>
    <t>과  목</t>
    <phoneticPr fontId="1" type="noConversion"/>
  </si>
  <si>
    <t>합계</t>
    <phoneticPr fontId="1" type="noConversion"/>
  </si>
  <si>
    <t>내역</t>
    <phoneticPr fontId="1" type="noConversion"/>
  </si>
  <si>
    <t>전월이월(현금)</t>
    <phoneticPr fontId="1" type="noConversion"/>
  </si>
  <si>
    <t>특별예금</t>
    <phoneticPr fontId="3" type="noConversion"/>
  </si>
  <si>
    <t>차종문 율리아노</t>
  </si>
  <si>
    <t>서정문 베르나르도</t>
  </si>
  <si>
    <t>사무장외3명</t>
    <phoneticPr fontId="1" type="noConversion"/>
  </si>
  <si>
    <t>복사기,정수기</t>
    <phoneticPr fontId="1" type="noConversion"/>
  </si>
  <si>
    <t>직원 건강보험외</t>
    <phoneticPr fontId="1" type="noConversion"/>
  </si>
  <si>
    <t>허재원 마리에바</t>
  </si>
  <si>
    <t>과목</t>
    <phoneticPr fontId="1" type="noConversion"/>
  </si>
  <si>
    <t>수입</t>
    <phoneticPr fontId="1" type="noConversion"/>
  </si>
  <si>
    <t>내    역</t>
    <phoneticPr fontId="1" type="noConversion"/>
  </si>
  <si>
    <t>지  출</t>
    <phoneticPr fontId="1" type="noConversion"/>
  </si>
  <si>
    <t>수입계</t>
    <phoneticPr fontId="1" type="noConversion"/>
  </si>
  <si>
    <t>지   출</t>
    <phoneticPr fontId="1" type="noConversion"/>
  </si>
  <si>
    <t>단체보조비</t>
    <phoneticPr fontId="1" type="noConversion"/>
  </si>
  <si>
    <t xml:space="preserve"> 평화방송,
 통일기금</t>
    <phoneticPr fontId="1" type="noConversion"/>
  </si>
  <si>
    <t>평화방송1,644만/통일기금3,000만 남음</t>
    <phoneticPr fontId="1" type="noConversion"/>
  </si>
  <si>
    <t>지출계</t>
    <phoneticPr fontId="1" type="noConversion"/>
  </si>
  <si>
    <t>신학생,보좌40만</t>
    <phoneticPr fontId="3" type="noConversion"/>
  </si>
  <si>
    <t xml:space="preserve">    성물판매</t>
  </si>
  <si>
    <t>2월 수지보고</t>
    <phoneticPr fontId="1" type="noConversion"/>
  </si>
  <si>
    <t>기타후원금계정으로 대체</t>
    <phoneticPr fontId="1" type="noConversion"/>
  </si>
  <si>
    <t>상여금</t>
    <phoneticPr fontId="1" type="noConversion"/>
  </si>
  <si>
    <t>수수료</t>
    <phoneticPr fontId="1" type="noConversion"/>
  </si>
  <si>
    <t>교무금</t>
    <phoneticPr fontId="1" type="noConversion"/>
  </si>
  <si>
    <t>주일헌금</t>
    <phoneticPr fontId="1" type="noConversion"/>
  </si>
  <si>
    <t>감사헌금</t>
    <phoneticPr fontId="1" type="noConversion"/>
  </si>
  <si>
    <t>기타헌금</t>
    <phoneticPr fontId="1" type="noConversion"/>
  </si>
  <si>
    <t>성소후원금</t>
    <phoneticPr fontId="1" type="noConversion"/>
  </si>
  <si>
    <t>사회복지후원금</t>
    <phoneticPr fontId="1" type="noConversion"/>
  </si>
  <si>
    <t>기타후원금</t>
    <phoneticPr fontId="1" type="noConversion"/>
  </si>
  <si>
    <t>특별헌금</t>
    <phoneticPr fontId="1" type="noConversion"/>
  </si>
  <si>
    <t>기타목적헌금</t>
    <phoneticPr fontId="1" type="noConversion"/>
  </si>
  <si>
    <t>기타기부금</t>
    <phoneticPr fontId="1" type="noConversion"/>
  </si>
  <si>
    <t>성물판매</t>
    <phoneticPr fontId="1" type="noConversion"/>
  </si>
  <si>
    <t>이자수입</t>
    <phoneticPr fontId="1" type="noConversion"/>
  </si>
  <si>
    <t>수입계정</t>
    <phoneticPr fontId="1" type="noConversion"/>
  </si>
  <si>
    <t>제전비</t>
    <phoneticPr fontId="1" type="noConversion"/>
  </si>
  <si>
    <t>전교비</t>
    <phoneticPr fontId="1" type="noConversion"/>
  </si>
  <si>
    <t>주일학교운영비</t>
    <phoneticPr fontId="1" type="noConversion"/>
  </si>
  <si>
    <t>사제생활비</t>
    <phoneticPr fontId="1" type="noConversion"/>
  </si>
  <si>
    <t>사제성무활동비</t>
    <phoneticPr fontId="1" type="noConversion"/>
  </si>
  <si>
    <t>수녀생활비</t>
    <phoneticPr fontId="1" type="noConversion"/>
  </si>
  <si>
    <t>수녀성무활동비</t>
    <phoneticPr fontId="1" type="noConversion"/>
  </si>
  <si>
    <t>사제특별지원비</t>
    <phoneticPr fontId="1" type="noConversion"/>
  </si>
  <si>
    <t>수녀특별지원비</t>
    <phoneticPr fontId="1" type="noConversion"/>
  </si>
  <si>
    <t>신자피정교육비</t>
    <phoneticPr fontId="1" type="noConversion"/>
  </si>
  <si>
    <t>성소개발비</t>
    <phoneticPr fontId="1" type="noConversion"/>
  </si>
  <si>
    <t>신학생후원비</t>
    <phoneticPr fontId="1" type="noConversion"/>
  </si>
  <si>
    <t>자선찬조비</t>
    <phoneticPr fontId="1" type="noConversion"/>
  </si>
  <si>
    <t>급여</t>
    <phoneticPr fontId="1" type="noConversion"/>
  </si>
  <si>
    <t>사무용품비</t>
    <phoneticPr fontId="1" type="noConversion"/>
  </si>
  <si>
    <t>도서인쇄비</t>
    <phoneticPr fontId="1" type="noConversion"/>
  </si>
  <si>
    <t>소모품비</t>
    <phoneticPr fontId="1" type="noConversion"/>
  </si>
  <si>
    <t>수도광열비</t>
    <phoneticPr fontId="1" type="noConversion"/>
  </si>
  <si>
    <t>차량비</t>
    <phoneticPr fontId="1" type="noConversion"/>
  </si>
  <si>
    <t>임차료</t>
    <phoneticPr fontId="1" type="noConversion"/>
  </si>
  <si>
    <t>용역비</t>
    <phoneticPr fontId="1" type="noConversion"/>
  </si>
  <si>
    <t>통신비</t>
    <phoneticPr fontId="1" type="noConversion"/>
  </si>
  <si>
    <t>세금과공과</t>
    <phoneticPr fontId="1" type="noConversion"/>
  </si>
  <si>
    <t>복리후생비</t>
    <phoneticPr fontId="1" type="noConversion"/>
  </si>
  <si>
    <t>시설비</t>
    <phoneticPr fontId="1" type="noConversion"/>
  </si>
  <si>
    <t>잡지출</t>
    <phoneticPr fontId="1" type="noConversion"/>
  </si>
  <si>
    <t>출자금</t>
    <phoneticPr fontId="1" type="noConversion"/>
  </si>
  <si>
    <t>410건</t>
    <phoneticPr fontId="1" type="noConversion"/>
  </si>
  <si>
    <t>연중제4주일~사순제2주일</t>
    <phoneticPr fontId="1" type="noConversion"/>
  </si>
  <si>
    <t>적공21만, 노숙자김밥20만</t>
    <phoneticPr fontId="1" type="noConversion"/>
  </si>
  <si>
    <t>장학71만,성소개발405만</t>
    <phoneticPr fontId="1" type="noConversion"/>
  </si>
  <si>
    <t>상가 찬조금</t>
    <phoneticPr fontId="1" type="noConversion"/>
  </si>
  <si>
    <t>출자금 이자</t>
    <phoneticPr fontId="1" type="noConversion"/>
  </si>
  <si>
    <t>손님신부, 제병대금, 설상차림 환입</t>
    <phoneticPr fontId="1" type="noConversion"/>
  </si>
  <si>
    <t>커피16.6만,예비자 성지순례74만, 주보63.3만, 길잡이9.1만</t>
    <phoneticPr fontId="1" type="noConversion"/>
  </si>
  <si>
    <t>중고등부428만/유초등부31.4만</t>
    <phoneticPr fontId="1" type="noConversion"/>
  </si>
  <si>
    <t>문구류,프린터토너</t>
    <phoneticPr fontId="1" type="noConversion"/>
  </si>
  <si>
    <t>건전지,한모금컵,기름걸레,화장지,전구</t>
    <phoneticPr fontId="1" type="noConversion"/>
  </si>
  <si>
    <t>전기요금234만만/도시가스247.5만(1,2월)</t>
    <phoneticPr fontId="1" type="noConversion"/>
  </si>
  <si>
    <t>임감증명</t>
    <phoneticPr fontId="1" type="noConversion"/>
  </si>
  <si>
    <t>쓰레기봉투등 관리소품</t>
    <phoneticPr fontId="1" type="noConversion"/>
  </si>
  <si>
    <t>12건</t>
    <phoneticPr fontId="1" type="noConversion"/>
  </si>
  <si>
    <t xml:space="preserve"> 단체보조비</t>
    <phoneticPr fontId="1" type="noConversion"/>
  </si>
  <si>
    <t>자동차세</t>
    <phoneticPr fontId="1" type="noConversion"/>
  </si>
  <si>
    <t>청소,전기안전,승강기</t>
    <phoneticPr fontId="1" type="noConversion"/>
  </si>
  <si>
    <t>소방전기안전</t>
    <phoneticPr fontId="1" type="noConversion"/>
  </si>
  <si>
    <t>기타예금(적공,장학)</t>
    <phoneticPr fontId="1" type="noConversion"/>
  </si>
  <si>
    <t>지출</t>
    <phoneticPr fontId="1" type="noConversion"/>
  </si>
  <si>
    <t>전화요금, 인터넷,유선방송,웹하드,홈페이지(85.3만),우표,택배</t>
    <phoneticPr fontId="1" type="noConversion"/>
  </si>
  <si>
    <t>어린이복사단12만/제대회5만/전례단1만/아뉴스10.5만/글로리아28.8만/청년전례12.2만/청년성서167.5만/청년사목215만/청년복사3.9만/지휘자반주자220만/청년성가15만/12.8만/지구총구역장모임20만/쌍투스15만/성지대20만</t>
    <phoneticPr fontId="1" type="noConversion"/>
  </si>
  <si>
    <t>연령회15만,노숙자김밥20만,평화의집100만,노숙자3.3만</t>
    <phoneticPr fontId="1" type="noConversion"/>
  </si>
  <si>
    <t>명절 상여금4명</t>
    <phoneticPr fontId="1" type="noConversion"/>
  </si>
  <si>
    <t xml:space="preserve">                   ◈2월 전입◈   </t>
    <phoneticPr fontId="3" type="noConversion"/>
  </si>
  <si>
    <t>**</t>
  </si>
  <si>
    <t>김종하 베드로●</t>
  </si>
  <si>
    <t xml:space="preserve">○송미애 막달레나 </t>
  </si>
  <si>
    <t>●강경수토마스A</t>
  </si>
  <si>
    <t>◉차종문 율리아노</t>
  </si>
  <si>
    <t>이수진 안젤라○</t>
  </si>
  <si>
    <t>심윤철 시몬●</t>
  </si>
  <si>
    <t>●이재월 멜라니오</t>
  </si>
  <si>
    <t>◉이남일 요셉</t>
  </si>
  <si>
    <t>오헌미 소피아●</t>
  </si>
  <si>
    <t>박강식 라파엘●</t>
  </si>
  <si>
    <t>○이명희멜라니아</t>
  </si>
  <si>
    <t>●한성익 스테파노</t>
  </si>
  <si>
    <t>◉김덜열 베드로</t>
  </si>
  <si>
    <t>주님 만찬 성목요일(3/28.저녁8시)</t>
  </si>
  <si>
    <t>*해설-이남일 요셉. 1독서-백지영 마리아 2독서-안준홍 라파엘</t>
  </si>
  <si>
    <t>주님 수난 성금요일(3/29.저녁8시)</t>
  </si>
  <si>
    <t>*해설-이명희 멜라니아</t>
  </si>
  <si>
    <t>1독서-송미애 막달레나(●) ○조수자 라파엘라</t>
  </si>
  <si>
    <t>2독서-신동운 베네딕도(●) ●차종문 율리아노, ◉김종하베드로</t>
  </si>
  <si>
    <t>부활 성야(3/30.밤9시)</t>
  </si>
  <si>
    <t>*해설-김정미 엘리나 1독서-오헌미 소피아</t>
  </si>
  <si>
    <t>3독서-한성익 스테파노 5독서-허재원 마리에바</t>
  </si>
  <si>
    <t>서간-서정문 베르나르도</t>
  </si>
  <si>
    <t>●서정문베르나르도</t>
  </si>
  <si>
    <t>성삼일</t>
    <phoneticPr fontId="1" type="noConversion"/>
  </si>
  <si>
    <t>2013년 2월 수지보고</t>
    <phoneticPr fontId="1" type="noConversion"/>
  </si>
  <si>
    <t>2012년 수입</t>
    <phoneticPr fontId="1" type="noConversion"/>
  </si>
  <si>
    <t>2명</t>
    <phoneticPr fontId="1" type="noConversion"/>
  </si>
  <si>
    <t>수도자 연수비</t>
    <phoneticPr fontId="1" type="noConversion"/>
  </si>
  <si>
    <t>상여</t>
    <phoneticPr fontId="1" type="noConversion"/>
  </si>
  <si>
    <t>명절상여, 사무장외3명</t>
    <phoneticPr fontId="1" type="noConversion"/>
  </si>
  <si>
    <t>교무금</t>
    <phoneticPr fontId="1" type="noConversion"/>
  </si>
  <si>
    <t>410건</t>
    <phoneticPr fontId="1" type="noConversion"/>
  </si>
  <si>
    <t>주일헌금</t>
    <phoneticPr fontId="1" type="noConversion"/>
  </si>
  <si>
    <t>연중제4주일~사순제2주일</t>
    <phoneticPr fontId="1" type="noConversion"/>
  </si>
  <si>
    <t>감사헌금</t>
    <phoneticPr fontId="1" type="noConversion"/>
  </si>
  <si>
    <t>12건</t>
    <phoneticPr fontId="1" type="noConversion"/>
  </si>
  <si>
    <t>기타기부금</t>
    <phoneticPr fontId="1" type="noConversion"/>
  </si>
  <si>
    <t>상가 찬조금</t>
    <phoneticPr fontId="1" type="noConversion"/>
  </si>
  <si>
    <t>성물판매</t>
    <phoneticPr fontId="1" type="noConversion"/>
  </si>
  <si>
    <t>2012년 수입</t>
    <phoneticPr fontId="1" type="noConversion"/>
  </si>
  <si>
    <t>이자수입</t>
    <phoneticPr fontId="1" type="noConversion"/>
  </si>
  <si>
    <t>출자금 이자</t>
    <phoneticPr fontId="1" type="noConversion"/>
  </si>
  <si>
    <t>제전비</t>
    <phoneticPr fontId="1" type="noConversion"/>
  </si>
  <si>
    <t>손님신부, 제병대금, 설상차림 환입</t>
    <phoneticPr fontId="1" type="noConversion"/>
  </si>
  <si>
    <t>전교비</t>
    <phoneticPr fontId="1" type="noConversion"/>
  </si>
  <si>
    <t>사제생활비</t>
    <phoneticPr fontId="1" type="noConversion"/>
  </si>
  <si>
    <t>주임,보좌</t>
    <phoneticPr fontId="1" type="noConversion"/>
  </si>
  <si>
    <t>수녀생활비</t>
    <phoneticPr fontId="1" type="noConversion"/>
  </si>
  <si>
    <t>신자피정교육비</t>
    <phoneticPr fontId="1" type="noConversion"/>
  </si>
  <si>
    <t>주일학교운영비</t>
    <phoneticPr fontId="1" type="noConversion"/>
  </si>
  <si>
    <t>중고등부428만/유초등부31.4만</t>
    <phoneticPr fontId="1" type="noConversion"/>
  </si>
  <si>
    <t>커피16.6만, 예비자성지순례74만, 주보63.3만, 
길잡이9.1만</t>
    <phoneticPr fontId="1" type="noConversion"/>
  </si>
  <si>
    <t>자선찬조비</t>
    <phoneticPr fontId="1" type="noConversion"/>
  </si>
  <si>
    <t>급여</t>
    <phoneticPr fontId="1" type="noConversion"/>
  </si>
  <si>
    <t>사무장외3명</t>
    <phoneticPr fontId="1" type="noConversion"/>
  </si>
  <si>
    <t>사무용품비</t>
    <phoneticPr fontId="1" type="noConversion"/>
  </si>
  <si>
    <t>문구류,프린터토너</t>
    <phoneticPr fontId="1" type="noConversion"/>
  </si>
  <si>
    <t>소모품비</t>
    <phoneticPr fontId="1" type="noConversion"/>
  </si>
  <si>
    <t>건전지,한모금컵,기름걸레,화장지,전구</t>
    <phoneticPr fontId="1" type="noConversion"/>
  </si>
  <si>
    <t>수도광열비</t>
    <phoneticPr fontId="1" type="noConversion"/>
  </si>
  <si>
    <t>전기요금234만만/도시가스247.5만(1,2월)</t>
    <phoneticPr fontId="1" type="noConversion"/>
  </si>
  <si>
    <t>통신비</t>
    <phoneticPr fontId="1" type="noConversion"/>
  </si>
  <si>
    <t>수수료</t>
    <phoneticPr fontId="1" type="noConversion"/>
  </si>
  <si>
    <t>임감증명</t>
    <phoneticPr fontId="1" type="noConversion"/>
  </si>
  <si>
    <t>복리후생비</t>
    <phoneticPr fontId="1" type="noConversion"/>
  </si>
  <si>
    <t>직원 건강보험외</t>
    <phoneticPr fontId="1" type="noConversion"/>
  </si>
  <si>
    <t>잡지출</t>
    <phoneticPr fontId="1" type="noConversion"/>
  </si>
  <si>
    <t>쓰레기봉투등 관리소품</t>
    <phoneticPr fontId="1" type="noConversion"/>
  </si>
  <si>
    <t>교구납부금</t>
    <phoneticPr fontId="1" type="noConversion"/>
  </si>
  <si>
    <t>2013년247,027,000</t>
    <phoneticPr fontId="1" type="noConversion"/>
  </si>
  <si>
    <t>복사기,정수기,청소,전기안전,승강기</t>
    <phoneticPr fontId="1" type="noConversion"/>
  </si>
  <si>
    <t>임차료,용역비</t>
    <phoneticPr fontId="1" type="noConversion"/>
  </si>
  <si>
    <t>전화요금, 인터넷,유선방송,웹하드,
홈페이지(85.3만),우표,택배</t>
    <phoneticPr fontId="1" type="noConversion"/>
  </si>
  <si>
    <t xml:space="preserve">     ◈3월 전례봉사 배정표 ◈   </t>
    <phoneticPr fontId="3" type="noConversion"/>
  </si>
  <si>
    <t>연령회15만,평화의집100만</t>
    <phoneticPr fontId="1" type="noConversion"/>
  </si>
  <si>
    <t>어린이복사단12만/제대회5만/전례단1만/아뉴스10.5만/글로리아28.8만/청년전례12.2만/청년성서167.5만/청년사목215만/청년복사12.8만/지휘자반주자220만/청년성가15만/지구총구역장모임20만/쌍투스15만/성지대20만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</si>
</sst>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_);[Red]\(#,##0\)"/>
    <numFmt numFmtId="178" formatCode="mm&quot;월&quot;\ dd&quot;일&quot;"/>
  </numFmts>
  <fonts count="44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sz val="8"/>
      <name val="돋움"/>
      <family val="3"/>
      <charset val="129"/>
    </font>
    <font>
      <sz val="8"/>
      <name val="Arial"/>
      <family val="2"/>
    </font>
    <font>
      <b/>
      <sz val="8"/>
      <name val="돋움"/>
      <family val="3"/>
      <charset val="129"/>
    </font>
    <font>
      <b/>
      <sz val="11"/>
      <name val="바탕"/>
      <family val="1"/>
      <charset val="129"/>
    </font>
    <font>
      <b/>
      <sz val="10"/>
      <name val="바탕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name val="Arial"/>
      <family val="2"/>
    </font>
    <font>
      <b/>
      <sz val="8"/>
      <name val="HY강M"/>
      <family val="1"/>
      <charset val="129"/>
    </font>
    <font>
      <b/>
      <sz val="9"/>
      <name val="HY강M"/>
      <family val="1"/>
      <charset val="129"/>
    </font>
    <font>
      <sz val="8"/>
      <name val="HY강M"/>
      <family val="1"/>
      <charset val="129"/>
    </font>
    <font>
      <sz val="10"/>
      <name val="HY강M"/>
      <family val="1"/>
      <charset val="129"/>
    </font>
    <font>
      <sz val="9"/>
      <name val="HY강M"/>
      <family val="1"/>
      <charset val="129"/>
    </font>
    <font>
      <sz val="6"/>
      <name val="HY강M"/>
      <family val="1"/>
      <charset val="129"/>
    </font>
    <font>
      <sz val="7"/>
      <name val="HY강M"/>
      <family val="1"/>
      <charset val="129"/>
    </font>
    <font>
      <sz val="8"/>
      <color indexed="14"/>
      <name val="Arial"/>
      <family val="2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HY강M"/>
      <family val="1"/>
      <charset val="129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7"/>
      <color theme="1"/>
      <name val="돋움"/>
      <family val="3"/>
      <charset val="129"/>
    </font>
    <font>
      <sz val="8"/>
      <color theme="1"/>
      <name val="HY강M"/>
      <family val="1"/>
      <charset val="129"/>
    </font>
    <font>
      <sz val="7"/>
      <color theme="1"/>
      <name val="HY강M"/>
      <family val="1"/>
      <charset val="129"/>
    </font>
    <font>
      <b/>
      <sz val="9"/>
      <color theme="1"/>
      <name val="HY강M"/>
      <family val="1"/>
      <charset val="129"/>
    </font>
    <font>
      <sz val="6"/>
      <color theme="1"/>
      <name val="HY강M"/>
      <family val="1"/>
      <charset val="129"/>
    </font>
    <font>
      <b/>
      <sz val="16"/>
      <color theme="1"/>
      <name val="HY강M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8"/>
      <color rgb="FF000000"/>
      <name val="HY강M"/>
      <family val="1"/>
      <charset val="129"/>
    </font>
    <font>
      <sz val="9"/>
      <color indexed="14"/>
      <name val="HY강M"/>
      <family val="1"/>
      <charset val="129"/>
    </font>
    <font>
      <sz val="7"/>
      <color rgb="FF000000"/>
      <name val="HY강M"/>
      <family val="1"/>
      <charset val="129"/>
    </font>
    <font>
      <sz val="10"/>
      <color rgb="FF000000"/>
      <name val="HY강M"/>
      <family val="1"/>
      <charset val="129"/>
    </font>
    <font>
      <b/>
      <sz val="14"/>
      <color theme="1"/>
      <name val="HY강M"/>
      <family val="1"/>
      <charset val="129"/>
    </font>
    <font>
      <sz val="9"/>
      <color indexed="11"/>
      <name val="돋움"/>
      <family val="3"/>
      <charset val="129"/>
    </font>
    <font>
      <sz val="9"/>
      <color indexed="14"/>
      <name val="돋움"/>
      <family val="3"/>
      <charset val="129"/>
    </font>
    <font>
      <b/>
      <sz val="8"/>
      <color rgb="FF000000"/>
      <name val="HY강M"/>
      <family val="1"/>
      <charset val="129"/>
    </font>
    <font>
      <sz val="6.55"/>
      <color theme="1"/>
      <name val="HY강M"/>
      <family val="1"/>
      <charset val="129"/>
    </font>
    <font>
      <sz val="6.5"/>
      <color theme="1"/>
      <name val="HY강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3" fillId="0" borderId="0" xfId="0" applyFont="1" applyAlignment="1"/>
    <xf numFmtId="0" fontId="20" fillId="0" borderId="1" xfId="0" applyFont="1" applyBorder="1" applyAlignment="1">
      <alignment vertical="center"/>
    </xf>
    <xf numFmtId="3" fontId="20" fillId="0" borderId="1" xfId="0" applyNumberFormat="1" applyFont="1" applyBorder="1" applyAlignment="1">
      <alignment vertical="center"/>
    </xf>
    <xf numFmtId="3" fontId="20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6" fontId="11" fillId="0" borderId="1" xfId="0" applyNumberFormat="1" applyFont="1" applyFill="1" applyBorder="1" applyAlignment="1" applyProtection="1">
      <alignment vertical="center"/>
    </xf>
    <xf numFmtId="0" fontId="21" fillId="0" borderId="0" xfId="0" applyFont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3" fontId="22" fillId="0" borderId="7" xfId="0" applyNumberFormat="1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3" fontId="22" fillId="0" borderId="1" xfId="0" applyNumberFormat="1" applyFont="1" applyBorder="1" applyAlignment="1">
      <alignment vertical="center"/>
    </xf>
    <xf numFmtId="3" fontId="22" fillId="0" borderId="1" xfId="0" applyNumberFormat="1" applyFont="1" applyBorder="1" applyAlignment="1">
      <alignment horizontal="right" vertical="center"/>
    </xf>
    <xf numFmtId="0" fontId="17" fillId="0" borderId="8" xfId="0" applyFont="1" applyFill="1" applyBorder="1" applyAlignment="1">
      <alignment vertical="center" wrapText="1"/>
    </xf>
    <xf numFmtId="0" fontId="12" fillId="0" borderId="9" xfId="0" applyFont="1" applyFill="1" applyBorder="1" applyAlignment="1" applyProtection="1">
      <alignment horizontal="center" vertical="center"/>
    </xf>
    <xf numFmtId="177" fontId="18" fillId="0" borderId="10" xfId="0" applyNumberFormat="1" applyFont="1" applyFill="1" applyBorder="1" applyAlignment="1">
      <alignment horizontal="center" vertical="center"/>
    </xf>
    <xf numFmtId="3" fontId="18" fillId="0" borderId="11" xfId="0" applyNumberFormat="1" applyFont="1" applyFill="1" applyBorder="1" applyAlignment="1">
      <alignment horizontal="left" vertical="center"/>
    </xf>
    <xf numFmtId="177" fontId="14" fillId="0" borderId="1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7" fontId="20" fillId="0" borderId="1" xfId="0" applyNumberFormat="1" applyFont="1" applyBorder="1" applyAlignment="1">
      <alignment vertical="center"/>
    </xf>
    <xf numFmtId="177" fontId="23" fillId="0" borderId="1" xfId="0" applyNumberFormat="1" applyFont="1" applyBorder="1" applyAlignment="1">
      <alignment vertical="center"/>
    </xf>
    <xf numFmtId="177" fontId="20" fillId="0" borderId="1" xfId="0" applyNumberFormat="1" applyFont="1" applyBorder="1" applyAlignment="1">
      <alignment vertical="center"/>
    </xf>
    <xf numFmtId="0" fontId="20" fillId="0" borderId="0" xfId="0" applyFont="1">
      <alignment vertical="center"/>
    </xf>
    <xf numFmtId="177" fontId="23" fillId="0" borderId="1" xfId="0" applyNumberFormat="1" applyFont="1" applyBorder="1" applyAlignment="1">
      <alignment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24" fillId="0" borderId="1" xfId="0" applyNumberFormat="1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20" fillId="0" borderId="1" xfId="0" applyNumberFormat="1" applyFont="1" applyBorder="1" applyAlignment="1">
      <alignment horizontal="left" vertical="center"/>
    </xf>
    <xf numFmtId="0" fontId="25" fillId="0" borderId="1" xfId="0" applyFont="1" applyBorder="1" applyAlignment="1">
      <alignment vertical="center" wrapText="1"/>
    </xf>
    <xf numFmtId="0" fontId="0" fillId="4" borderId="1" xfId="0" applyFill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4" fillId="5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176" fontId="4" fillId="6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19" fillId="0" borderId="1" xfId="0" applyNumberFormat="1" applyFont="1" applyFill="1" applyBorder="1" applyAlignment="1" applyProtection="1">
      <alignment horizontal="right" vertical="center"/>
    </xf>
    <xf numFmtId="176" fontId="26" fillId="4" borderId="1" xfId="0" applyNumberFormat="1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20" fillId="4" borderId="1" xfId="0" applyFont="1" applyFill="1" applyBorder="1" applyAlignment="1">
      <alignment vertical="center"/>
    </xf>
    <xf numFmtId="176" fontId="4" fillId="6" borderId="0" xfId="0" applyNumberFormat="1" applyFont="1" applyFill="1" applyBorder="1" applyAlignment="1" applyProtection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19" fillId="0" borderId="0" xfId="0" applyNumberFormat="1" applyFont="1" applyFill="1" applyBorder="1" applyAlignment="1" applyProtection="1">
      <alignment horizontal="right" vertical="center"/>
    </xf>
    <xf numFmtId="0" fontId="23" fillId="0" borderId="0" xfId="0" applyFont="1" applyAlignment="1">
      <alignment horizontal="left" vertical="center"/>
    </xf>
    <xf numFmtId="176" fontId="27" fillId="0" borderId="0" xfId="0" applyNumberFormat="1" applyFont="1" applyAlignment="1">
      <alignment horizontal="center" vertical="center"/>
    </xf>
    <xf numFmtId="0" fontId="22" fillId="0" borderId="0" xfId="0" applyFont="1">
      <alignment vertical="center"/>
    </xf>
    <xf numFmtId="176" fontId="30" fillId="2" borderId="14" xfId="0" applyNumberFormat="1" applyFont="1" applyFill="1" applyBorder="1" applyAlignment="1" applyProtection="1">
      <alignment horizontal="center" vertical="center"/>
    </xf>
    <xf numFmtId="176" fontId="13" fillId="2" borderId="15" xfId="0" applyNumberFormat="1" applyFont="1" applyFill="1" applyBorder="1" applyAlignment="1" applyProtection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13" fillId="7" borderId="14" xfId="0" applyNumberFormat="1" applyFont="1" applyFill="1" applyBorder="1" applyAlignment="1" applyProtection="1">
      <alignment horizontal="center" vertical="center"/>
    </xf>
    <xf numFmtId="0" fontId="28" fillId="0" borderId="17" xfId="0" applyFont="1" applyBorder="1" applyAlignment="1">
      <alignment horizontal="right" vertical="center"/>
    </xf>
    <xf numFmtId="0" fontId="29" fillId="0" borderId="18" xfId="0" applyFont="1" applyBorder="1" applyAlignment="1">
      <alignment horizontal="left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12" fillId="3" borderId="6" xfId="0" applyFont="1" applyFill="1" applyBorder="1" applyAlignment="1" applyProtection="1">
      <alignment horizontal="left" vertical="center"/>
    </xf>
    <xf numFmtId="0" fontId="28" fillId="4" borderId="9" xfId="0" applyFont="1" applyFill="1" applyBorder="1" applyAlignment="1">
      <alignment horizontal="left" vertical="center"/>
    </xf>
    <xf numFmtId="0" fontId="30" fillId="0" borderId="7" xfId="0" applyFont="1" applyBorder="1" applyAlignment="1">
      <alignment horizontal="center" vertical="center"/>
    </xf>
    <xf numFmtId="0" fontId="22" fillId="0" borderId="38" xfId="0" applyFont="1" applyBorder="1" applyAlignment="1">
      <alignment horizontal="left" vertical="center"/>
    </xf>
    <xf numFmtId="0" fontId="28" fillId="0" borderId="38" xfId="0" applyFont="1" applyBorder="1" applyAlignment="1">
      <alignment horizontal="left" vertical="center"/>
    </xf>
    <xf numFmtId="176" fontId="30" fillId="2" borderId="39" xfId="0" applyNumberFormat="1" applyFont="1" applyFill="1" applyBorder="1" applyAlignment="1" applyProtection="1">
      <alignment horizontal="center" vertical="center"/>
    </xf>
    <xf numFmtId="176" fontId="13" fillId="7" borderId="39" xfId="0" applyNumberFormat="1" applyFont="1" applyFill="1" applyBorder="1" applyAlignment="1" applyProtection="1">
      <alignment horizontal="center" vertical="center"/>
    </xf>
    <xf numFmtId="176" fontId="27" fillId="0" borderId="0" xfId="0" applyNumberFormat="1" applyFont="1">
      <alignment vertical="center"/>
    </xf>
    <xf numFmtId="176" fontId="16" fillId="0" borderId="1" xfId="0" applyNumberFormat="1" applyFont="1" applyFill="1" applyBorder="1" applyAlignment="1" applyProtection="1">
      <alignment horizontal="right" vertical="top"/>
    </xf>
    <xf numFmtId="176" fontId="35" fillId="0" borderId="1" xfId="0" applyNumberFormat="1" applyFont="1" applyFill="1" applyBorder="1" applyAlignment="1" applyProtection="1">
      <alignment horizontal="right" vertical="top"/>
    </xf>
    <xf numFmtId="0" fontId="29" fillId="0" borderId="38" xfId="0" applyFont="1" applyBorder="1" applyAlignment="1">
      <alignment horizontal="left" vertical="center"/>
    </xf>
    <xf numFmtId="176" fontId="14" fillId="0" borderId="1" xfId="0" applyNumberFormat="1" applyFont="1" applyFill="1" applyBorder="1" applyAlignment="1" applyProtection="1">
      <alignment horizontal="center" vertical="center"/>
    </xf>
    <xf numFmtId="0" fontId="28" fillId="0" borderId="4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29" fillId="0" borderId="38" xfId="0" applyFont="1" applyBorder="1" applyAlignment="1">
      <alignment horizontal="left" vertical="center" wrapText="1"/>
    </xf>
    <xf numFmtId="176" fontId="14" fillId="0" borderId="1" xfId="0" applyNumberFormat="1" applyFont="1" applyFill="1" applyBorder="1" applyAlignment="1" applyProtection="1">
      <alignment horizontal="right" vertical="center"/>
    </xf>
    <xf numFmtId="0" fontId="34" fillId="0" borderId="23" xfId="0" applyFont="1" applyBorder="1" applyAlignment="1">
      <alignment horizontal="justify" vertical="center" wrapText="1"/>
    </xf>
    <xf numFmtId="0" fontId="34" fillId="0" borderId="24" xfId="0" applyFont="1" applyBorder="1" applyAlignment="1">
      <alignment horizontal="justify" vertical="center" wrapText="1"/>
    </xf>
    <xf numFmtId="0" fontId="34" fillId="0" borderId="30" xfId="0" applyFont="1" applyBorder="1" applyAlignment="1">
      <alignment horizontal="justify" vertical="center" wrapText="1"/>
    </xf>
    <xf numFmtId="0" fontId="34" fillId="0" borderId="32" xfId="0" applyFont="1" applyBorder="1" applyAlignment="1">
      <alignment horizontal="justify" vertical="center" wrapText="1"/>
    </xf>
    <xf numFmtId="0" fontId="34" fillId="0" borderId="36" xfId="0" applyFont="1" applyBorder="1" applyAlignment="1">
      <alignment horizontal="justify" vertical="center" wrapText="1"/>
    </xf>
    <xf numFmtId="0" fontId="34" fillId="0" borderId="37" xfId="0" applyFont="1" applyBorder="1" applyAlignment="1">
      <alignment horizontal="justify" vertical="center" wrapText="1"/>
    </xf>
    <xf numFmtId="0" fontId="36" fillId="0" borderId="26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178" fontId="36" fillId="0" borderId="31" xfId="0" applyNumberFormat="1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 wrapText="1"/>
    </xf>
    <xf numFmtId="176" fontId="14" fillId="0" borderId="17" xfId="0" applyNumberFormat="1" applyFont="1" applyFill="1" applyBorder="1" applyAlignment="1" applyProtection="1">
      <alignment horizontal="right" vertical="center"/>
    </xf>
    <xf numFmtId="0" fontId="28" fillId="0" borderId="45" xfId="0" applyFont="1" applyBorder="1" applyAlignment="1">
      <alignment horizontal="left" vertical="center"/>
    </xf>
    <xf numFmtId="176" fontId="14" fillId="0" borderId="1" xfId="0" applyNumberFormat="1" applyFont="1" applyFill="1" applyBorder="1" applyAlignment="1" applyProtection="1">
      <alignment horizontal="left" vertical="center"/>
    </xf>
    <xf numFmtId="176" fontId="30" fillId="2" borderId="2" xfId="0" applyNumberFormat="1" applyFont="1" applyFill="1" applyBorder="1" applyAlignment="1" applyProtection="1">
      <alignment horizontal="center" vertical="center"/>
    </xf>
    <xf numFmtId="176" fontId="13" fillId="2" borderId="3" xfId="0" applyNumberFormat="1" applyFont="1" applyFill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/>
    </xf>
    <xf numFmtId="176" fontId="39" fillId="2" borderId="1" xfId="0" applyNumberFormat="1" applyFont="1" applyFill="1" applyBorder="1" applyAlignment="1" applyProtection="1">
      <alignment horizontal="center" vertical="center"/>
    </xf>
    <xf numFmtId="176" fontId="40" fillId="0" borderId="1" xfId="0" applyNumberFormat="1" applyFont="1" applyFill="1" applyBorder="1" applyAlignment="1" applyProtection="1">
      <alignment horizontal="right" vertical="top"/>
    </xf>
    <xf numFmtId="176" fontId="40" fillId="0" borderId="1" xfId="0" applyNumberFormat="1" applyFont="1" applyFill="1" applyBorder="1" applyAlignment="1" applyProtection="1">
      <alignment horizontal="left" vertical="top"/>
    </xf>
    <xf numFmtId="176" fontId="2" fillId="0" borderId="1" xfId="0" applyNumberFormat="1" applyFont="1" applyFill="1" applyBorder="1" applyAlignment="1" applyProtection="1">
      <alignment horizontal="right" vertical="top"/>
    </xf>
    <xf numFmtId="176" fontId="2" fillId="0" borderId="1" xfId="0" applyNumberFormat="1" applyFont="1" applyFill="1" applyBorder="1" applyAlignment="1" applyProtection="1">
      <alignment horizontal="left" vertical="top"/>
    </xf>
    <xf numFmtId="0" fontId="22" fillId="0" borderId="38" xfId="0" applyFont="1" applyBorder="1" applyAlignment="1">
      <alignment horizontal="left" vertical="center" wrapText="1"/>
    </xf>
    <xf numFmtId="3" fontId="22" fillId="0" borderId="13" xfId="0" applyNumberFormat="1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177" fontId="22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22" fillId="0" borderId="1" xfId="0" applyFont="1" applyBorder="1" applyAlignment="1">
      <alignment horizontal="right" vertical="center"/>
    </xf>
    <xf numFmtId="177" fontId="16" fillId="0" borderId="1" xfId="0" applyNumberFormat="1" applyFont="1" applyFill="1" applyBorder="1" applyAlignment="1" applyProtection="1">
      <alignment horizontal="center" vertical="center"/>
    </xf>
    <xf numFmtId="0" fontId="16" fillId="0" borderId="13" xfId="0" applyFont="1" applyBorder="1" applyAlignment="1">
      <alignment horizontal="left" vertical="center"/>
    </xf>
    <xf numFmtId="176" fontId="16" fillId="0" borderId="13" xfId="0" applyNumberFormat="1" applyFont="1" applyFill="1" applyBorder="1" applyAlignment="1" applyProtection="1">
      <alignment horizontal="left" vertical="center"/>
    </xf>
    <xf numFmtId="0" fontId="22" fillId="0" borderId="13" xfId="0" applyFont="1" applyBorder="1" applyAlignment="1">
      <alignment horizontal="left" vertical="center"/>
    </xf>
    <xf numFmtId="176" fontId="30" fillId="4" borderId="10" xfId="0" applyNumberFormat="1" applyFont="1" applyFill="1" applyBorder="1" applyAlignment="1">
      <alignment horizontal="right" vertical="center"/>
    </xf>
    <xf numFmtId="0" fontId="22" fillId="4" borderId="10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left" vertical="center"/>
    </xf>
    <xf numFmtId="176" fontId="16" fillId="0" borderId="6" xfId="0" applyNumberFormat="1" applyFont="1" applyFill="1" applyBorder="1" applyAlignment="1" applyProtection="1">
      <alignment horizontal="left" vertical="top"/>
    </xf>
    <xf numFmtId="176" fontId="16" fillId="4" borderId="6" xfId="0" applyNumberFormat="1" applyFont="1" applyFill="1" applyBorder="1" applyAlignment="1" applyProtection="1">
      <alignment horizontal="left" vertical="top"/>
    </xf>
    <xf numFmtId="176" fontId="16" fillId="4" borderId="1" xfId="0" applyNumberFormat="1" applyFont="1" applyFill="1" applyBorder="1" applyAlignment="1" applyProtection="1">
      <alignment horizontal="right" vertical="top"/>
    </xf>
    <xf numFmtId="0" fontId="30" fillId="4" borderId="7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176" fontId="14" fillId="0" borderId="6" xfId="0" applyNumberFormat="1" applyFont="1" applyFill="1" applyBorder="1" applyAlignment="1" applyProtection="1">
      <alignment horizontal="center" vertical="center"/>
    </xf>
    <xf numFmtId="0" fontId="34" fillId="0" borderId="23" xfId="0" applyFont="1" applyBorder="1" applyAlignment="1">
      <alignment horizontal="left" vertical="center" wrapText="1"/>
    </xf>
    <xf numFmtId="0" fontId="34" fillId="0" borderId="24" xfId="0" applyFont="1" applyBorder="1" applyAlignment="1">
      <alignment horizontal="left" vertical="center" wrapText="1"/>
    </xf>
    <xf numFmtId="0" fontId="34" fillId="0" borderId="25" xfId="0" applyFont="1" applyBorder="1" applyAlignment="1">
      <alignment horizontal="left" vertical="center" wrapText="1"/>
    </xf>
    <xf numFmtId="0" fontId="28" fillId="0" borderId="25" xfId="0" applyFont="1" applyBorder="1" applyAlignment="1">
      <alignment horizontal="left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left" vertical="center" wrapText="1"/>
    </xf>
    <xf numFmtId="0" fontId="34" fillId="0" borderId="32" xfId="0" applyFont="1" applyBorder="1" applyAlignment="1">
      <alignment horizontal="left" vertical="center" wrapText="1"/>
    </xf>
    <xf numFmtId="0" fontId="34" fillId="0" borderId="34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28" fillId="0" borderId="38" xfId="0" applyFont="1" applyBorder="1" applyAlignment="1">
      <alignment horizontal="left" vertical="center" wrapText="1"/>
    </xf>
    <xf numFmtId="0" fontId="42" fillId="0" borderId="38" xfId="0" applyFont="1" applyBorder="1" applyAlignment="1">
      <alignment horizontal="left" vertical="center" wrapText="1"/>
    </xf>
    <xf numFmtId="176" fontId="14" fillId="0" borderId="58" xfId="0" applyNumberFormat="1" applyFont="1" applyFill="1" applyBorder="1" applyAlignment="1" applyProtection="1">
      <alignment horizontal="center" vertical="center"/>
    </xf>
    <xf numFmtId="0" fontId="43" fillId="0" borderId="38" xfId="0" applyFont="1" applyBorder="1" applyAlignment="1">
      <alignment horizontal="left" vertical="center" wrapText="1"/>
    </xf>
    <xf numFmtId="0" fontId="38" fillId="0" borderId="42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177" fontId="6" fillId="0" borderId="0" xfId="0" applyNumberFormat="1" applyFont="1" applyFill="1" applyBorder="1" applyAlignment="1" applyProtection="1">
      <alignment horizontal="left" vertical="center"/>
    </xf>
    <xf numFmtId="177" fontId="7" fillId="0" borderId="0" xfId="0" applyNumberFormat="1" applyFont="1" applyFill="1" applyBorder="1" applyAlignment="1" applyProtection="1">
      <alignment horizontal="left" vertical="center"/>
    </xf>
    <xf numFmtId="177" fontId="6" fillId="0" borderId="0" xfId="0" applyNumberFormat="1" applyFont="1" applyFill="1" applyBorder="1" applyAlignment="1">
      <alignment vertical="center"/>
    </xf>
    <xf numFmtId="176" fontId="14" fillId="0" borderId="6" xfId="0" applyNumberFormat="1" applyFont="1" applyFill="1" applyBorder="1" applyAlignment="1" applyProtection="1">
      <alignment horizontal="center" vertical="center"/>
    </xf>
    <xf numFmtId="176" fontId="14" fillId="0" borderId="9" xfId="0" applyNumberFormat="1" applyFont="1" applyFill="1" applyBorder="1" applyAlignment="1" applyProtection="1">
      <alignment horizontal="center" vertical="center"/>
    </xf>
    <xf numFmtId="176" fontId="14" fillId="0" borderId="17" xfId="0" applyNumberFormat="1" applyFont="1" applyFill="1" applyBorder="1" applyAlignment="1" applyProtection="1">
      <alignment horizontal="center" vertical="center"/>
    </xf>
    <xf numFmtId="176" fontId="14" fillId="0" borderId="46" xfId="0" applyNumberFormat="1" applyFont="1" applyFill="1" applyBorder="1" applyAlignment="1" applyProtection="1">
      <alignment horizontal="center" vertical="center"/>
    </xf>
    <xf numFmtId="0" fontId="31" fillId="0" borderId="18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176" fontId="13" fillId="0" borderId="15" xfId="0" applyNumberFormat="1" applyFont="1" applyFill="1" applyBorder="1" applyAlignment="1" applyProtection="1">
      <alignment horizontal="center" vertical="center"/>
    </xf>
    <xf numFmtId="176" fontId="13" fillId="0" borderId="16" xfId="0" applyNumberFormat="1" applyFont="1" applyFill="1" applyBorder="1" applyAlignment="1" applyProtection="1">
      <alignment horizontal="center" vertical="center"/>
    </xf>
    <xf numFmtId="176" fontId="39" fillId="2" borderId="1" xfId="0" applyNumberFormat="1" applyFont="1" applyFill="1" applyBorder="1" applyAlignment="1" applyProtection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76" fontId="16" fillId="0" borderId="20" xfId="0" applyNumberFormat="1" applyFont="1" applyBorder="1" applyAlignment="1">
      <alignment horizontal="center" vertical="center"/>
    </xf>
    <xf numFmtId="3" fontId="22" fillId="0" borderId="8" xfId="0" applyNumberFormat="1" applyFont="1" applyBorder="1" applyAlignment="1">
      <alignment horizontal="center" vertical="center"/>
    </xf>
    <xf numFmtId="3" fontId="22" fillId="0" borderId="21" xfId="0" applyNumberFormat="1" applyFont="1" applyBorder="1" applyAlignment="1">
      <alignment horizontal="center" vertical="center"/>
    </xf>
    <xf numFmtId="3" fontId="14" fillId="0" borderId="13" xfId="0" applyNumberFormat="1" applyFont="1" applyFill="1" applyBorder="1" applyAlignment="1">
      <alignment horizontal="center" vertical="center"/>
    </xf>
    <xf numFmtId="177" fontId="15" fillId="0" borderId="10" xfId="0" applyNumberFormat="1" applyFont="1" applyBorder="1" applyAlignment="1">
      <alignment horizontal="center" vertical="center"/>
    </xf>
    <xf numFmtId="177" fontId="16" fillId="0" borderId="11" xfId="0" applyNumberFormat="1" applyFont="1" applyFill="1" applyBorder="1" applyAlignment="1" applyProtection="1">
      <alignment horizontal="center" vertical="center"/>
    </xf>
    <xf numFmtId="177" fontId="16" fillId="0" borderId="22" xfId="0" applyNumberFormat="1" applyFont="1" applyFill="1" applyBorder="1" applyAlignment="1" applyProtection="1">
      <alignment horizontal="center" vertical="center"/>
    </xf>
    <xf numFmtId="178" fontId="34" fillId="0" borderId="29" xfId="0" applyNumberFormat="1" applyFont="1" applyBorder="1" applyAlignment="1">
      <alignment horizontal="left" vertical="center" wrapText="1"/>
    </xf>
    <xf numFmtId="178" fontId="34" fillId="0" borderId="31" xfId="0" applyNumberFormat="1" applyFont="1" applyBorder="1" applyAlignment="1">
      <alignment horizontal="left" vertical="center" wrapText="1"/>
    </xf>
    <xf numFmtId="178" fontId="34" fillId="0" borderId="33" xfId="0" applyNumberFormat="1" applyFont="1" applyBorder="1" applyAlignment="1">
      <alignment horizontal="left" vertical="center" wrapText="1"/>
    </xf>
    <xf numFmtId="0" fontId="41" fillId="0" borderId="47" xfId="0" applyFont="1" applyBorder="1" applyAlignment="1">
      <alignment horizontal="justify" vertical="center" wrapText="1"/>
    </xf>
    <xf numFmtId="0" fontId="41" fillId="0" borderId="48" xfId="0" applyFont="1" applyBorder="1" applyAlignment="1">
      <alignment horizontal="justify" vertical="center" wrapText="1"/>
    </xf>
    <xf numFmtId="0" fontId="41" fillId="0" borderId="54" xfId="0" applyFont="1" applyBorder="1" applyAlignment="1">
      <alignment horizontal="justify" vertical="center" wrapText="1"/>
    </xf>
    <xf numFmtId="0" fontId="34" fillId="0" borderId="47" xfId="0" applyFont="1" applyBorder="1" applyAlignment="1">
      <alignment horizontal="justify" vertical="center" wrapText="1"/>
    </xf>
    <xf numFmtId="0" fontId="34" fillId="0" borderId="48" xfId="0" applyFont="1" applyBorder="1" applyAlignment="1">
      <alignment horizontal="justify" vertical="center" wrapText="1"/>
    </xf>
    <xf numFmtId="0" fontId="34" fillId="0" borderId="54" xfId="0" applyFont="1" applyBorder="1" applyAlignment="1">
      <alignment horizontal="justify" vertical="center" wrapText="1"/>
    </xf>
    <xf numFmtId="0" fontId="34" fillId="0" borderId="51" xfId="0" applyFont="1" applyBorder="1" applyAlignment="1">
      <alignment horizontal="justify" vertical="center" wrapText="1"/>
    </xf>
    <xf numFmtId="0" fontId="34" fillId="0" borderId="0" xfId="0" applyFont="1" applyBorder="1" applyAlignment="1">
      <alignment horizontal="justify" vertical="center" wrapText="1"/>
    </xf>
    <xf numFmtId="0" fontId="34" fillId="0" borderId="56" xfId="0" applyFont="1" applyBorder="1" applyAlignment="1">
      <alignment horizontal="justify" vertical="center" wrapText="1"/>
    </xf>
    <xf numFmtId="0" fontId="34" fillId="0" borderId="52" xfId="0" applyFont="1" applyBorder="1" applyAlignment="1">
      <alignment horizontal="justify" vertical="center" wrapText="1"/>
    </xf>
    <xf numFmtId="0" fontId="34" fillId="0" borderId="53" xfId="0" applyFont="1" applyBorder="1" applyAlignment="1">
      <alignment horizontal="justify" vertical="center" wrapText="1"/>
    </xf>
    <xf numFmtId="0" fontId="34" fillId="0" borderId="57" xfId="0" applyFont="1" applyBorder="1" applyAlignment="1">
      <alignment horizontal="justify" vertical="center" wrapText="1"/>
    </xf>
    <xf numFmtId="178" fontId="34" fillId="0" borderId="29" xfId="0" applyNumberFormat="1" applyFont="1" applyBorder="1" applyAlignment="1">
      <alignment horizontal="justify" vertical="center" wrapText="1"/>
    </xf>
    <xf numFmtId="178" fontId="34" fillId="0" borderId="31" xfId="0" applyNumberFormat="1" applyFont="1" applyBorder="1" applyAlignment="1">
      <alignment horizontal="justify" vertical="center" wrapText="1"/>
    </xf>
    <xf numFmtId="178" fontId="34" fillId="0" borderId="35" xfId="0" applyNumberFormat="1" applyFont="1" applyBorder="1" applyAlignment="1">
      <alignment horizontal="justify" vertical="center" wrapText="1"/>
    </xf>
    <xf numFmtId="0" fontId="34" fillId="0" borderId="23" xfId="0" applyFont="1" applyBorder="1" applyAlignment="1">
      <alignment horizontal="justify" vertical="center" wrapText="1"/>
    </xf>
    <xf numFmtId="0" fontId="34" fillId="0" borderId="24" xfId="0" applyFont="1" applyBorder="1" applyAlignment="1">
      <alignment horizontal="justify" vertical="center" wrapText="1"/>
    </xf>
    <xf numFmtId="0" fontId="34" fillId="0" borderId="36" xfId="0" applyFont="1" applyBorder="1" applyAlignment="1">
      <alignment horizontal="justify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41" fillId="0" borderId="33" xfId="0" applyFont="1" applyBorder="1" applyAlignment="1">
      <alignment horizontal="center" vertical="center" wrapText="1"/>
    </xf>
    <xf numFmtId="0" fontId="34" fillId="0" borderId="49" xfId="0" applyFont="1" applyBorder="1" applyAlignment="1">
      <alignment horizontal="justify" vertical="center" wrapText="1"/>
    </xf>
    <xf numFmtId="0" fontId="34" fillId="0" borderId="50" xfId="0" applyFont="1" applyBorder="1" applyAlignment="1">
      <alignment horizontal="justify" vertical="center" wrapText="1"/>
    </xf>
    <xf numFmtId="0" fontId="34" fillId="0" borderId="55" xfId="0" applyFont="1" applyBorder="1" applyAlignment="1">
      <alignment horizontal="justify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48148;&#53461;%20&#54868;&#47732;/&#12640;&#1264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topLeftCell="A13" workbookViewId="0">
      <selection activeCell="J19" sqref="J19"/>
    </sheetView>
  </sheetViews>
  <sheetFormatPr defaultRowHeight="16.5"/>
  <cols>
    <col min="1" max="1" width="9.125" customWidth="1"/>
    <col min="2" max="2" width="8.375" customWidth="1"/>
    <col min="3" max="3" width="26" customWidth="1"/>
    <col min="4" max="4" width="10" customWidth="1"/>
    <col min="5" max="5" width="9.25" customWidth="1"/>
    <col min="6" max="6" width="24.625" customWidth="1"/>
    <col min="9" max="9" width="9" customWidth="1"/>
  </cols>
  <sheetData>
    <row r="1" spans="1:9" ht="25.5" customHeight="1" thickBot="1">
      <c r="A1" s="139" t="s">
        <v>286</v>
      </c>
      <c r="B1" s="140"/>
      <c r="C1" s="140"/>
      <c r="D1" s="140"/>
      <c r="E1" s="140"/>
      <c r="F1" s="141"/>
    </row>
    <row r="2" spans="1:9" ht="15" customHeight="1" thickBot="1">
      <c r="A2" s="57" t="s">
        <v>178</v>
      </c>
      <c r="B2" s="58" t="s">
        <v>179</v>
      </c>
      <c r="C2" s="59" t="s">
        <v>180</v>
      </c>
      <c r="D2" s="71" t="s">
        <v>178</v>
      </c>
      <c r="E2" s="58" t="s">
        <v>181</v>
      </c>
      <c r="F2" s="59" t="s">
        <v>180</v>
      </c>
      <c r="H2" s="49"/>
      <c r="I2" s="50"/>
    </row>
    <row r="3" spans="1:9" ht="18" customHeight="1">
      <c r="A3" s="125" t="s">
        <v>292</v>
      </c>
      <c r="B3" s="81">
        <v>26720000</v>
      </c>
      <c r="C3" s="70" t="s">
        <v>293</v>
      </c>
      <c r="D3" s="98" t="s">
        <v>310</v>
      </c>
      <c r="E3" s="81">
        <v>20000</v>
      </c>
      <c r="F3" s="135" t="s">
        <v>289</v>
      </c>
      <c r="H3" s="49"/>
      <c r="I3" s="50"/>
    </row>
    <row r="4" spans="1:9" ht="18" customHeight="1">
      <c r="A4" s="125" t="s">
        <v>294</v>
      </c>
      <c r="B4" s="81">
        <v>16974470</v>
      </c>
      <c r="C4" s="70" t="s">
        <v>295</v>
      </c>
      <c r="D4" s="77" t="s">
        <v>314</v>
      </c>
      <c r="E4" s="81">
        <v>1300000</v>
      </c>
      <c r="F4" s="135" t="s">
        <v>336</v>
      </c>
      <c r="H4" s="51"/>
      <c r="I4" s="52"/>
    </row>
    <row r="5" spans="1:9" ht="18" customHeight="1">
      <c r="A5" s="125" t="s">
        <v>296</v>
      </c>
      <c r="B5" s="81">
        <v>2850000</v>
      </c>
      <c r="C5" s="70" t="s">
        <v>297</v>
      </c>
      <c r="D5" s="77" t="s">
        <v>315</v>
      </c>
      <c r="E5" s="81">
        <v>6872920</v>
      </c>
      <c r="F5" s="70" t="s">
        <v>316</v>
      </c>
      <c r="H5" s="51"/>
      <c r="I5" s="52"/>
    </row>
    <row r="6" spans="1:9" ht="18" customHeight="1">
      <c r="A6" s="125" t="s">
        <v>298</v>
      </c>
      <c r="B6" s="81">
        <v>300000</v>
      </c>
      <c r="C6" s="70" t="s">
        <v>299</v>
      </c>
      <c r="D6" s="77" t="s">
        <v>290</v>
      </c>
      <c r="E6" s="81">
        <v>800000</v>
      </c>
      <c r="F6" s="70" t="s">
        <v>291</v>
      </c>
      <c r="H6" s="51"/>
      <c r="I6" s="52"/>
    </row>
    <row r="7" spans="1:9" ht="18" customHeight="1">
      <c r="A7" s="125" t="s">
        <v>300</v>
      </c>
      <c r="B7" s="81">
        <v>8000000</v>
      </c>
      <c r="C7" s="70" t="s">
        <v>301</v>
      </c>
      <c r="D7" s="125" t="s">
        <v>317</v>
      </c>
      <c r="E7" s="81">
        <v>102800</v>
      </c>
      <c r="F7" s="70" t="s">
        <v>318</v>
      </c>
      <c r="H7" s="51"/>
      <c r="I7" s="52"/>
    </row>
    <row r="8" spans="1:9" ht="18" customHeight="1" thickBot="1">
      <c r="A8" s="125" t="s">
        <v>302</v>
      </c>
      <c r="B8" s="81">
        <v>90763</v>
      </c>
      <c r="C8" s="70" t="s">
        <v>303</v>
      </c>
      <c r="D8" s="125" t="s">
        <v>319</v>
      </c>
      <c r="E8" s="81">
        <v>272190</v>
      </c>
      <c r="F8" s="70" t="s">
        <v>320</v>
      </c>
      <c r="H8" s="51"/>
      <c r="I8" s="52"/>
    </row>
    <row r="9" spans="1:9" ht="18" customHeight="1" thickBot="1">
      <c r="A9" s="60" t="s">
        <v>182</v>
      </c>
      <c r="B9" s="151">
        <f>SUM(B3:B8)</f>
        <v>54935233</v>
      </c>
      <c r="C9" s="152"/>
      <c r="D9" s="125" t="s">
        <v>321</v>
      </c>
      <c r="E9" s="81">
        <v>4815770</v>
      </c>
      <c r="F9" s="76" t="s">
        <v>322</v>
      </c>
      <c r="H9" s="51"/>
      <c r="I9" s="52"/>
    </row>
    <row r="10" spans="1:9" ht="18" customHeight="1">
      <c r="A10" s="99" t="s">
        <v>178</v>
      </c>
      <c r="B10" s="100" t="s">
        <v>183</v>
      </c>
      <c r="C10" s="101" t="s">
        <v>180</v>
      </c>
      <c r="D10" s="125" t="s">
        <v>333</v>
      </c>
      <c r="E10" s="81">
        <v>885110</v>
      </c>
      <c r="F10" s="70" t="s">
        <v>332</v>
      </c>
      <c r="H10" s="51"/>
      <c r="I10" s="52"/>
    </row>
    <row r="11" spans="1:9" ht="18" customHeight="1">
      <c r="A11" s="125" t="s">
        <v>304</v>
      </c>
      <c r="B11" s="81">
        <v>130400</v>
      </c>
      <c r="C11" s="70" t="s">
        <v>305</v>
      </c>
      <c r="D11" s="125" t="s">
        <v>323</v>
      </c>
      <c r="E11" s="81">
        <v>1109160</v>
      </c>
      <c r="F11" s="138" t="s">
        <v>334</v>
      </c>
      <c r="H11" s="51"/>
      <c r="I11" s="53"/>
    </row>
    <row r="12" spans="1:9" ht="18" customHeight="1">
      <c r="A12" s="125" t="s">
        <v>306</v>
      </c>
      <c r="B12" s="81">
        <v>1630140</v>
      </c>
      <c r="C12" s="136" t="s">
        <v>313</v>
      </c>
      <c r="D12" s="125" t="s">
        <v>324</v>
      </c>
      <c r="E12" s="81">
        <v>3000</v>
      </c>
      <c r="F12" s="70" t="s">
        <v>325</v>
      </c>
      <c r="H12" s="51"/>
      <c r="I12" s="53"/>
    </row>
    <row r="13" spans="1:9" ht="18" customHeight="1">
      <c r="A13" s="125" t="s">
        <v>307</v>
      </c>
      <c r="B13" s="81">
        <v>2200000</v>
      </c>
      <c r="C13" s="70" t="s">
        <v>308</v>
      </c>
      <c r="D13" s="125" t="s">
        <v>326</v>
      </c>
      <c r="E13" s="81">
        <v>547860</v>
      </c>
      <c r="F13" s="70" t="s">
        <v>327</v>
      </c>
    </row>
    <row r="14" spans="1:9" ht="18" customHeight="1">
      <c r="A14" s="125" t="s">
        <v>309</v>
      </c>
      <c r="B14" s="81">
        <v>2010000</v>
      </c>
      <c r="C14" s="134" t="s">
        <v>288</v>
      </c>
      <c r="D14" s="125" t="s">
        <v>328</v>
      </c>
      <c r="E14" s="81">
        <v>201000</v>
      </c>
      <c r="F14" s="70" t="s">
        <v>329</v>
      </c>
    </row>
    <row r="15" spans="1:9" ht="18" customHeight="1">
      <c r="A15" s="125" t="s">
        <v>311</v>
      </c>
      <c r="B15" s="81">
        <v>4595750</v>
      </c>
      <c r="C15" s="70" t="s">
        <v>312</v>
      </c>
      <c r="D15" s="137" t="s">
        <v>330</v>
      </c>
      <c r="E15" s="96"/>
      <c r="F15" s="97" t="s">
        <v>331</v>
      </c>
    </row>
    <row r="16" spans="1:9" ht="18.75" customHeight="1" thickBot="1">
      <c r="A16" s="145" t="s">
        <v>184</v>
      </c>
      <c r="B16" s="147">
        <v>7628600</v>
      </c>
      <c r="C16" s="149" t="s">
        <v>337</v>
      </c>
      <c r="D16" s="78" t="s">
        <v>185</v>
      </c>
      <c r="E16" s="61"/>
      <c r="F16" s="62" t="s">
        <v>186</v>
      </c>
    </row>
    <row r="17" spans="1:6" ht="18.75" customHeight="1" thickBot="1">
      <c r="A17" s="146"/>
      <c r="B17" s="148"/>
      <c r="C17" s="150"/>
      <c r="D17" s="72" t="s">
        <v>187</v>
      </c>
      <c r="E17" s="151">
        <f>SUM(E3:E16,B11:B17)</f>
        <v>35124700</v>
      </c>
      <c r="F17" s="152"/>
    </row>
    <row r="18" spans="1:6" ht="10.5" customHeight="1">
      <c r="A18" s="7"/>
      <c r="B18" s="7"/>
      <c r="C18" s="7"/>
      <c r="D18" s="7"/>
      <c r="E18" s="7"/>
      <c r="F18" s="7"/>
    </row>
    <row r="19" spans="1:6" ht="17.25" customHeight="1">
      <c r="A19" s="7"/>
      <c r="B19" s="7"/>
      <c r="C19" s="7"/>
      <c r="D19" s="7"/>
      <c r="E19" s="7"/>
      <c r="F19" s="7"/>
    </row>
    <row r="20" spans="1:6" ht="17.25" customHeight="1">
      <c r="A20" s="7"/>
      <c r="B20" s="7"/>
      <c r="C20" s="7"/>
      <c r="D20" s="7"/>
      <c r="E20" s="7"/>
      <c r="F20" s="7"/>
    </row>
    <row r="21" spans="1:6" ht="17.25" customHeight="1">
      <c r="A21" s="7"/>
      <c r="B21" s="7"/>
      <c r="C21" s="7"/>
      <c r="D21" s="7"/>
      <c r="E21" s="7"/>
      <c r="F21" s="7"/>
    </row>
    <row r="22" spans="1:6" ht="17.25" customHeight="1">
      <c r="A22" s="7"/>
      <c r="B22" s="7"/>
      <c r="C22" s="7"/>
      <c r="D22" s="7"/>
      <c r="E22" s="7"/>
      <c r="F22" s="7"/>
    </row>
    <row r="23" spans="1:6" ht="17.25" customHeight="1">
      <c r="A23" s="7"/>
      <c r="B23" s="7"/>
      <c r="C23" s="7"/>
      <c r="D23" s="7"/>
      <c r="E23" s="7"/>
      <c r="F23" s="7"/>
    </row>
    <row r="24" spans="1:6" ht="12.75" customHeight="1">
      <c r="A24" s="7"/>
      <c r="B24" s="7"/>
      <c r="C24" s="7"/>
      <c r="D24" s="7"/>
      <c r="E24" s="7"/>
      <c r="F24" s="7"/>
    </row>
    <row r="25" spans="1:6">
      <c r="A25" s="142" t="s">
        <v>259</v>
      </c>
      <c r="B25" s="143"/>
      <c r="C25" s="143"/>
      <c r="D25" s="144" t="s">
        <v>335</v>
      </c>
      <c r="E25" s="144"/>
      <c r="F25" s="144"/>
    </row>
  </sheetData>
  <mergeCells count="8">
    <mergeCell ref="A1:F1"/>
    <mergeCell ref="A25:C25"/>
    <mergeCell ref="D25:F25"/>
    <mergeCell ref="A16:A17"/>
    <mergeCell ref="B16:B17"/>
    <mergeCell ref="C16:C17"/>
    <mergeCell ref="E17:F17"/>
    <mergeCell ref="B9:C9"/>
  </mergeCells>
  <phoneticPr fontId="1" type="noConversion"/>
  <pageMargins left="0.4" right="0.33" top="0.75" bottom="0.3" header="0.3" footer="0.38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5"/>
  <sheetViews>
    <sheetView topLeftCell="A43" workbookViewId="0">
      <selection activeCell="A49" sqref="A49:A50"/>
    </sheetView>
  </sheetViews>
  <sheetFormatPr defaultRowHeight="16.5"/>
  <cols>
    <col min="1" max="3" width="11" style="73" customWidth="1"/>
    <col min="4" max="4" width="11" style="55" customWidth="1"/>
    <col min="5" max="7" width="11" style="73" customWidth="1"/>
  </cols>
  <sheetData>
    <row r="1" spans="1:7">
      <c r="A1" s="153" t="s">
        <v>0</v>
      </c>
      <c r="B1" s="153"/>
      <c r="C1" s="153"/>
      <c r="D1" s="153" t="s">
        <v>1</v>
      </c>
      <c r="E1" s="153" t="s">
        <v>2</v>
      </c>
      <c r="F1" s="153"/>
      <c r="G1" s="153"/>
    </row>
    <row r="2" spans="1:7">
      <c r="A2" s="102" t="s">
        <v>3</v>
      </c>
      <c r="B2" s="102" t="s">
        <v>4</v>
      </c>
      <c r="C2" s="102" t="s">
        <v>5</v>
      </c>
      <c r="D2" s="153"/>
      <c r="E2" s="102" t="s">
        <v>5</v>
      </c>
      <c r="F2" s="102" t="s">
        <v>4</v>
      </c>
      <c r="G2" s="102" t="s">
        <v>3</v>
      </c>
    </row>
    <row r="3" spans="1:7">
      <c r="A3" s="103">
        <v>574793800</v>
      </c>
      <c r="B3" s="103">
        <v>840179773</v>
      </c>
      <c r="C3" s="103">
        <v>150043086</v>
      </c>
      <c r="D3" s="104" t="s">
        <v>6</v>
      </c>
      <c r="E3" s="103">
        <v>129606683</v>
      </c>
      <c r="F3" s="103">
        <v>265385973</v>
      </c>
      <c r="G3" s="103">
        <v>0</v>
      </c>
    </row>
    <row r="4" spans="1:7">
      <c r="A4" s="105">
        <v>0</v>
      </c>
      <c r="B4" s="105">
        <v>190123953</v>
      </c>
      <c r="C4" s="105">
        <v>90136233</v>
      </c>
      <c r="D4" s="106" t="s">
        <v>7</v>
      </c>
      <c r="E4" s="105">
        <v>90136233</v>
      </c>
      <c r="F4" s="105">
        <v>190123953</v>
      </c>
      <c r="G4" s="105">
        <v>0</v>
      </c>
    </row>
    <row r="5" spans="1:7">
      <c r="A5" s="105">
        <v>67760443</v>
      </c>
      <c r="B5" s="105">
        <v>142222463</v>
      </c>
      <c r="C5" s="105">
        <v>54930220</v>
      </c>
      <c r="D5" s="106" t="s">
        <v>8</v>
      </c>
      <c r="E5" s="105">
        <v>39070450</v>
      </c>
      <c r="F5" s="105">
        <v>74462020</v>
      </c>
      <c r="G5" s="105">
        <v>0</v>
      </c>
    </row>
    <row r="6" spans="1:7">
      <c r="A6" s="105">
        <v>153212469</v>
      </c>
      <c r="B6" s="105">
        <v>153212469</v>
      </c>
      <c r="C6" s="105">
        <v>0</v>
      </c>
      <c r="D6" s="106" t="s">
        <v>9</v>
      </c>
      <c r="E6" s="105">
        <v>0</v>
      </c>
      <c r="F6" s="105">
        <v>0</v>
      </c>
      <c r="G6" s="105">
        <v>0</v>
      </c>
    </row>
    <row r="7" spans="1:7">
      <c r="A7" s="105">
        <v>40000000</v>
      </c>
      <c r="B7" s="105">
        <v>40000000</v>
      </c>
      <c r="C7" s="105">
        <v>4000000</v>
      </c>
      <c r="D7" s="106" t="s">
        <v>10</v>
      </c>
      <c r="E7" s="105">
        <v>0</v>
      </c>
      <c r="F7" s="105">
        <v>0</v>
      </c>
      <c r="G7" s="105">
        <v>0</v>
      </c>
    </row>
    <row r="8" spans="1:7">
      <c r="A8" s="105">
        <v>109259292</v>
      </c>
      <c r="B8" s="105">
        <v>110059292</v>
      </c>
      <c r="C8" s="105">
        <v>885870</v>
      </c>
      <c r="D8" s="106" t="s">
        <v>11</v>
      </c>
      <c r="E8" s="105">
        <v>400000</v>
      </c>
      <c r="F8" s="105">
        <v>800000</v>
      </c>
      <c r="G8" s="105">
        <v>0</v>
      </c>
    </row>
    <row r="9" spans="1:7">
      <c r="A9" s="105">
        <v>105569896</v>
      </c>
      <c r="B9" s="105">
        <v>105569896</v>
      </c>
      <c r="C9" s="105">
        <v>0</v>
      </c>
      <c r="D9" s="106" t="s">
        <v>12</v>
      </c>
      <c r="E9" s="105">
        <v>0</v>
      </c>
      <c r="F9" s="105">
        <v>0</v>
      </c>
      <c r="G9" s="105">
        <v>0</v>
      </c>
    </row>
    <row r="10" spans="1:7">
      <c r="A10" s="105">
        <v>2371430</v>
      </c>
      <c r="B10" s="105">
        <v>2371430</v>
      </c>
      <c r="C10" s="105">
        <v>90763</v>
      </c>
      <c r="D10" s="106" t="s">
        <v>13</v>
      </c>
      <c r="E10" s="105">
        <v>0</v>
      </c>
      <c r="F10" s="105">
        <v>0</v>
      </c>
      <c r="G10" s="105">
        <v>0</v>
      </c>
    </row>
    <row r="11" spans="1:7">
      <c r="A11" s="105">
        <v>132300</v>
      </c>
      <c r="B11" s="105">
        <v>132300</v>
      </c>
      <c r="C11" s="105">
        <v>0</v>
      </c>
      <c r="D11" s="106" t="s">
        <v>14</v>
      </c>
      <c r="E11" s="105">
        <v>0</v>
      </c>
      <c r="F11" s="105">
        <v>0</v>
      </c>
      <c r="G11" s="105">
        <v>0</v>
      </c>
    </row>
    <row r="12" spans="1:7">
      <c r="A12" s="105">
        <v>16502900</v>
      </c>
      <c r="B12" s="105">
        <v>16502900</v>
      </c>
      <c r="C12" s="105">
        <v>0</v>
      </c>
      <c r="D12" s="106" t="s">
        <v>15</v>
      </c>
      <c r="E12" s="105">
        <v>0</v>
      </c>
      <c r="F12" s="105">
        <v>0</v>
      </c>
      <c r="G12" s="105">
        <v>0</v>
      </c>
    </row>
    <row r="13" spans="1:7">
      <c r="A13" s="105">
        <v>79985070</v>
      </c>
      <c r="B13" s="105">
        <v>79985070</v>
      </c>
      <c r="C13" s="105">
        <v>0</v>
      </c>
      <c r="D13" s="106" t="s">
        <v>151</v>
      </c>
      <c r="E13" s="105">
        <v>0</v>
      </c>
      <c r="F13" s="105">
        <v>0</v>
      </c>
      <c r="G13" s="105">
        <v>0</v>
      </c>
    </row>
    <row r="14" spans="1:7">
      <c r="A14" s="103">
        <v>0</v>
      </c>
      <c r="B14" s="103">
        <v>2620320</v>
      </c>
      <c r="C14" s="103">
        <v>1321610</v>
      </c>
      <c r="D14" s="104" t="s">
        <v>16</v>
      </c>
      <c r="E14" s="103">
        <v>1321610</v>
      </c>
      <c r="F14" s="103">
        <v>104404135</v>
      </c>
      <c r="G14" s="103">
        <v>101783815</v>
      </c>
    </row>
    <row r="15" spans="1:7">
      <c r="A15" s="105">
        <v>0</v>
      </c>
      <c r="B15" s="105">
        <v>2620320</v>
      </c>
      <c r="C15" s="105">
        <v>1321610</v>
      </c>
      <c r="D15" s="106" t="s">
        <v>17</v>
      </c>
      <c r="E15" s="105">
        <v>1321610</v>
      </c>
      <c r="F15" s="105">
        <v>2620320</v>
      </c>
      <c r="G15" s="105">
        <v>0</v>
      </c>
    </row>
    <row r="16" spans="1:7">
      <c r="A16" s="105">
        <v>0</v>
      </c>
      <c r="B16" s="105">
        <v>0</v>
      </c>
      <c r="C16" s="105">
        <v>0</v>
      </c>
      <c r="D16" s="106" t="s">
        <v>18</v>
      </c>
      <c r="E16" s="105">
        <v>0</v>
      </c>
      <c r="F16" s="105">
        <v>101783815</v>
      </c>
      <c r="G16" s="105">
        <v>101783815</v>
      </c>
    </row>
    <row r="17" spans="1:7">
      <c r="A17" s="103">
        <v>0</v>
      </c>
      <c r="B17" s="103">
        <v>0</v>
      </c>
      <c r="C17" s="103">
        <v>0</v>
      </c>
      <c r="D17" s="104" t="s">
        <v>19</v>
      </c>
      <c r="E17" s="103">
        <v>0</v>
      </c>
      <c r="F17" s="103">
        <v>426956912</v>
      </c>
      <c r="G17" s="103">
        <v>426956912</v>
      </c>
    </row>
    <row r="18" spans="1:7">
      <c r="A18" s="105">
        <v>0</v>
      </c>
      <c r="B18" s="105">
        <v>0</v>
      </c>
      <c r="C18" s="105">
        <v>0</v>
      </c>
      <c r="D18" s="106" t="s">
        <v>20</v>
      </c>
      <c r="E18" s="105">
        <v>0</v>
      </c>
      <c r="F18" s="105">
        <v>38137466</v>
      </c>
      <c r="G18" s="105">
        <v>38137466</v>
      </c>
    </row>
    <row r="19" spans="1:7">
      <c r="A19" s="105">
        <v>0</v>
      </c>
      <c r="B19" s="105">
        <v>0</v>
      </c>
      <c r="C19" s="105">
        <v>0</v>
      </c>
      <c r="D19" s="106" t="s">
        <v>21</v>
      </c>
      <c r="E19" s="105">
        <v>0</v>
      </c>
      <c r="F19" s="105">
        <v>388819446</v>
      </c>
      <c r="G19" s="105">
        <v>388819446</v>
      </c>
    </row>
    <row r="20" spans="1:7">
      <c r="A20" s="103">
        <v>0</v>
      </c>
      <c r="B20" s="103">
        <v>0</v>
      </c>
      <c r="C20" s="103">
        <v>0</v>
      </c>
      <c r="D20" s="104" t="s">
        <v>22</v>
      </c>
      <c r="E20" s="103">
        <v>59961103</v>
      </c>
      <c r="F20" s="103">
        <v>132454263</v>
      </c>
      <c r="G20" s="103">
        <v>132454263</v>
      </c>
    </row>
    <row r="21" spans="1:7">
      <c r="A21" s="105">
        <v>0</v>
      </c>
      <c r="B21" s="105">
        <v>0</v>
      </c>
      <c r="C21" s="105">
        <v>0</v>
      </c>
      <c r="D21" s="106" t="s">
        <v>23</v>
      </c>
      <c r="E21" s="105">
        <v>26720000</v>
      </c>
      <c r="F21" s="105">
        <v>56078000</v>
      </c>
      <c r="G21" s="105">
        <v>56078000</v>
      </c>
    </row>
    <row r="22" spans="1:7">
      <c r="A22" s="105">
        <v>0</v>
      </c>
      <c r="B22" s="105">
        <v>0</v>
      </c>
      <c r="C22" s="105">
        <v>0</v>
      </c>
      <c r="D22" s="106" t="s">
        <v>24</v>
      </c>
      <c r="E22" s="105">
        <v>16974470</v>
      </c>
      <c r="F22" s="105">
        <v>38304090</v>
      </c>
      <c r="G22" s="105">
        <v>38304090</v>
      </c>
    </row>
    <row r="23" spans="1:7">
      <c r="A23" s="105">
        <v>0</v>
      </c>
      <c r="B23" s="105">
        <v>0</v>
      </c>
      <c r="C23" s="105">
        <v>0</v>
      </c>
      <c r="D23" s="106" t="s">
        <v>25</v>
      </c>
      <c r="E23" s="105">
        <v>2850000</v>
      </c>
      <c r="F23" s="105">
        <v>6934000</v>
      </c>
      <c r="G23" s="105">
        <v>6934000</v>
      </c>
    </row>
    <row r="24" spans="1:7">
      <c r="A24" s="105">
        <v>0</v>
      </c>
      <c r="B24" s="105">
        <v>0</v>
      </c>
      <c r="C24" s="105">
        <v>0</v>
      </c>
      <c r="D24" s="106" t="s">
        <v>26</v>
      </c>
      <c r="E24" s="105">
        <v>0</v>
      </c>
      <c r="F24" s="105">
        <v>786000</v>
      </c>
      <c r="G24" s="105">
        <v>786000</v>
      </c>
    </row>
    <row r="25" spans="1:7">
      <c r="A25" s="105">
        <v>0</v>
      </c>
      <c r="B25" s="105">
        <v>0</v>
      </c>
      <c r="C25" s="105">
        <v>0</v>
      </c>
      <c r="D25" s="106" t="s">
        <v>159</v>
      </c>
      <c r="E25" s="105">
        <v>-150000</v>
      </c>
      <c r="F25" s="105">
        <v>0</v>
      </c>
      <c r="G25" s="105">
        <v>0</v>
      </c>
    </row>
    <row r="26" spans="1:7">
      <c r="A26" s="105">
        <v>0</v>
      </c>
      <c r="B26" s="105">
        <v>0</v>
      </c>
      <c r="C26" s="105">
        <v>0</v>
      </c>
      <c r="D26" s="106" t="s">
        <v>27</v>
      </c>
      <c r="E26" s="105">
        <v>410870</v>
      </c>
      <c r="F26" s="105">
        <v>3084130</v>
      </c>
      <c r="G26" s="105">
        <v>3084130</v>
      </c>
    </row>
    <row r="27" spans="1:7">
      <c r="A27" s="105">
        <v>0</v>
      </c>
      <c r="B27" s="105">
        <v>0</v>
      </c>
      <c r="C27" s="105">
        <v>0</v>
      </c>
      <c r="D27" s="106" t="s">
        <v>28</v>
      </c>
      <c r="E27" s="105">
        <v>4765000</v>
      </c>
      <c r="F27" s="105">
        <v>15002040</v>
      </c>
      <c r="G27" s="105">
        <v>15002040</v>
      </c>
    </row>
    <row r="28" spans="1:7">
      <c r="A28" s="105">
        <v>0</v>
      </c>
      <c r="B28" s="105">
        <v>0</v>
      </c>
      <c r="C28" s="105">
        <v>0</v>
      </c>
      <c r="D28" s="106" t="s">
        <v>29</v>
      </c>
      <c r="E28" s="105">
        <v>0</v>
      </c>
      <c r="F28" s="105">
        <v>2391190</v>
      </c>
      <c r="G28" s="105">
        <v>2391190</v>
      </c>
    </row>
    <row r="29" spans="1:7">
      <c r="A29" s="105">
        <v>0</v>
      </c>
      <c r="B29" s="105">
        <v>0</v>
      </c>
      <c r="C29" s="105">
        <v>0</v>
      </c>
      <c r="D29" s="106" t="s">
        <v>68</v>
      </c>
      <c r="E29" s="105">
        <v>0</v>
      </c>
      <c r="F29" s="105">
        <v>184050</v>
      </c>
      <c r="G29" s="105">
        <v>184050</v>
      </c>
    </row>
    <row r="30" spans="1:7">
      <c r="A30" s="105">
        <v>0</v>
      </c>
      <c r="B30" s="105">
        <v>0</v>
      </c>
      <c r="C30" s="105">
        <v>0</v>
      </c>
      <c r="D30" s="106" t="s">
        <v>160</v>
      </c>
      <c r="E30" s="105">
        <v>300000</v>
      </c>
      <c r="F30" s="105">
        <v>1600000</v>
      </c>
      <c r="G30" s="105">
        <v>1600000</v>
      </c>
    </row>
    <row r="31" spans="1:7">
      <c r="A31" s="105">
        <v>0</v>
      </c>
      <c r="B31" s="105">
        <v>0</v>
      </c>
      <c r="C31" s="105">
        <v>0</v>
      </c>
      <c r="D31" s="106" t="s">
        <v>189</v>
      </c>
      <c r="E31" s="105">
        <v>8000000</v>
      </c>
      <c r="F31" s="105">
        <v>8000000</v>
      </c>
      <c r="G31" s="105">
        <v>8000000</v>
      </c>
    </row>
    <row r="32" spans="1:7">
      <c r="A32" s="105">
        <v>0</v>
      </c>
      <c r="B32" s="105">
        <v>0</v>
      </c>
      <c r="C32" s="105">
        <v>0</v>
      </c>
      <c r="D32" s="106" t="s">
        <v>59</v>
      </c>
      <c r="E32" s="105">
        <v>90763</v>
      </c>
      <c r="F32" s="105">
        <v>90763</v>
      </c>
      <c r="G32" s="105">
        <v>90763</v>
      </c>
    </row>
    <row r="33" spans="1:7">
      <c r="A33" s="103">
        <v>86401190</v>
      </c>
      <c r="B33" s="103">
        <v>86401190</v>
      </c>
      <c r="C33" s="103">
        <v>39524700</v>
      </c>
      <c r="D33" s="104" t="s">
        <v>30</v>
      </c>
      <c r="E33" s="103">
        <v>0</v>
      </c>
      <c r="F33" s="103">
        <v>0</v>
      </c>
      <c r="G33" s="103">
        <v>0</v>
      </c>
    </row>
    <row r="34" spans="1:7">
      <c r="A34" s="105">
        <v>1643400</v>
      </c>
      <c r="B34" s="105">
        <v>1643400</v>
      </c>
      <c r="C34" s="105">
        <v>130400</v>
      </c>
      <c r="D34" s="106" t="s">
        <v>31</v>
      </c>
      <c r="E34" s="105">
        <v>0</v>
      </c>
      <c r="F34" s="105">
        <v>0</v>
      </c>
      <c r="G34" s="105">
        <v>0</v>
      </c>
    </row>
    <row r="35" spans="1:7">
      <c r="A35" s="105">
        <v>2542540</v>
      </c>
      <c r="B35" s="105">
        <v>2542540</v>
      </c>
      <c r="C35" s="105">
        <v>1630140</v>
      </c>
      <c r="D35" s="106" t="s">
        <v>32</v>
      </c>
      <c r="E35" s="105">
        <v>0</v>
      </c>
      <c r="F35" s="105">
        <v>0</v>
      </c>
      <c r="G35" s="105">
        <v>0</v>
      </c>
    </row>
    <row r="36" spans="1:7">
      <c r="A36" s="105">
        <v>11735670</v>
      </c>
      <c r="B36" s="105">
        <v>11735670</v>
      </c>
      <c r="C36" s="105">
        <v>7628600</v>
      </c>
      <c r="D36" s="106" t="s">
        <v>33</v>
      </c>
      <c r="E36" s="105">
        <v>0</v>
      </c>
      <c r="F36" s="105">
        <v>0</v>
      </c>
      <c r="G36" s="105">
        <v>0</v>
      </c>
    </row>
    <row r="37" spans="1:7">
      <c r="A37" s="105">
        <v>8251780</v>
      </c>
      <c r="B37" s="105">
        <v>8251780</v>
      </c>
      <c r="C37" s="105">
        <v>4595750</v>
      </c>
      <c r="D37" s="106" t="s">
        <v>34</v>
      </c>
      <c r="E37" s="105">
        <v>0</v>
      </c>
      <c r="F37" s="105">
        <v>0</v>
      </c>
      <c r="G37" s="105">
        <v>0</v>
      </c>
    </row>
    <row r="38" spans="1:7">
      <c r="A38" s="105">
        <v>2391190</v>
      </c>
      <c r="B38" s="105">
        <v>2391190</v>
      </c>
      <c r="C38" s="105">
        <v>0</v>
      </c>
      <c r="D38" s="106" t="s">
        <v>29</v>
      </c>
      <c r="E38" s="105">
        <v>0</v>
      </c>
      <c r="F38" s="105">
        <v>0</v>
      </c>
      <c r="G38" s="105">
        <v>0</v>
      </c>
    </row>
    <row r="39" spans="1:7">
      <c r="A39" s="105">
        <v>2000000</v>
      </c>
      <c r="B39" s="105">
        <v>2000000</v>
      </c>
      <c r="C39" s="105">
        <v>1000000</v>
      </c>
      <c r="D39" s="106" t="s">
        <v>36</v>
      </c>
      <c r="E39" s="105">
        <v>0</v>
      </c>
      <c r="F39" s="105">
        <v>0</v>
      </c>
      <c r="G39" s="105">
        <v>0</v>
      </c>
    </row>
    <row r="40" spans="1:7">
      <c r="A40" s="105">
        <v>2000000</v>
      </c>
      <c r="B40" s="105">
        <v>2000000</v>
      </c>
      <c r="C40" s="105">
        <v>1000000</v>
      </c>
      <c r="D40" s="106" t="s">
        <v>37</v>
      </c>
      <c r="E40" s="105">
        <v>0</v>
      </c>
      <c r="F40" s="105">
        <v>0</v>
      </c>
      <c r="G40" s="105">
        <v>0</v>
      </c>
    </row>
    <row r="41" spans="1:7">
      <c r="A41" s="105">
        <v>2400000</v>
      </c>
      <c r="B41" s="105">
        <v>2400000</v>
      </c>
      <c r="C41" s="105">
        <v>1400000</v>
      </c>
      <c r="D41" s="106" t="s">
        <v>38</v>
      </c>
      <c r="E41" s="105">
        <v>0</v>
      </c>
      <c r="F41" s="105">
        <v>0</v>
      </c>
      <c r="G41" s="105">
        <v>0</v>
      </c>
    </row>
    <row r="42" spans="1:7">
      <c r="A42" s="105">
        <v>1000000</v>
      </c>
      <c r="B42" s="105">
        <v>1000000</v>
      </c>
      <c r="C42" s="105">
        <v>500000</v>
      </c>
      <c r="D42" s="106" t="s">
        <v>39</v>
      </c>
      <c r="E42" s="105">
        <v>0</v>
      </c>
      <c r="F42" s="105">
        <v>0</v>
      </c>
      <c r="G42" s="105">
        <v>0</v>
      </c>
    </row>
    <row r="43" spans="1:7">
      <c r="A43" s="105">
        <v>4800000</v>
      </c>
      <c r="B43" s="105">
        <v>4800000</v>
      </c>
      <c r="C43" s="105">
        <v>200000</v>
      </c>
      <c r="D43" s="106" t="s">
        <v>40</v>
      </c>
      <c r="E43" s="105">
        <v>0</v>
      </c>
      <c r="F43" s="105">
        <v>0</v>
      </c>
      <c r="G43" s="105">
        <v>0</v>
      </c>
    </row>
    <row r="44" spans="1:7">
      <c r="A44" s="105">
        <v>220000</v>
      </c>
      <c r="B44" s="105">
        <v>220000</v>
      </c>
      <c r="C44" s="105">
        <v>110000</v>
      </c>
      <c r="D44" s="106" t="s">
        <v>41</v>
      </c>
      <c r="E44" s="105">
        <v>0</v>
      </c>
      <c r="F44" s="105">
        <v>0</v>
      </c>
      <c r="G44" s="105">
        <v>0</v>
      </c>
    </row>
    <row r="45" spans="1:7">
      <c r="A45" s="105">
        <v>1550430</v>
      </c>
      <c r="B45" s="105">
        <v>1550430</v>
      </c>
      <c r="C45" s="105">
        <v>20000</v>
      </c>
      <c r="D45" s="106" t="s">
        <v>104</v>
      </c>
      <c r="E45" s="105">
        <v>0</v>
      </c>
      <c r="F45" s="105">
        <v>0</v>
      </c>
      <c r="G45" s="105">
        <v>0</v>
      </c>
    </row>
    <row r="46" spans="1:7">
      <c r="A46" s="105">
        <v>14200000</v>
      </c>
      <c r="B46" s="105">
        <v>14200000</v>
      </c>
      <c r="C46" s="105">
        <v>4015000</v>
      </c>
      <c r="D46" s="106" t="s">
        <v>42</v>
      </c>
      <c r="E46" s="105">
        <v>0</v>
      </c>
      <c r="F46" s="105">
        <v>0</v>
      </c>
      <c r="G46" s="105">
        <v>0</v>
      </c>
    </row>
    <row r="47" spans="1:7">
      <c r="A47" s="105">
        <v>600000</v>
      </c>
      <c r="B47" s="105">
        <v>600000</v>
      </c>
      <c r="C47" s="105">
        <v>300000</v>
      </c>
      <c r="D47" s="106" t="s">
        <v>43</v>
      </c>
      <c r="E47" s="105">
        <v>0</v>
      </c>
      <c r="F47" s="105">
        <v>0</v>
      </c>
      <c r="G47" s="105">
        <v>0</v>
      </c>
    </row>
    <row r="48" spans="1:7">
      <c r="A48" s="105">
        <v>3135000</v>
      </c>
      <c r="B48" s="105">
        <v>3135000</v>
      </c>
      <c r="C48" s="105">
        <v>1385000</v>
      </c>
      <c r="D48" s="106" t="s">
        <v>44</v>
      </c>
      <c r="E48" s="105">
        <v>0</v>
      </c>
      <c r="F48" s="105">
        <v>0</v>
      </c>
      <c r="G48" s="105">
        <v>0</v>
      </c>
    </row>
    <row r="49" spans="1:7">
      <c r="A49" s="105">
        <v>9195718</v>
      </c>
      <c r="B49" s="105">
        <v>9195718</v>
      </c>
      <c r="C49" s="105">
        <v>4597859</v>
      </c>
      <c r="D49" s="106" t="s">
        <v>46</v>
      </c>
      <c r="E49" s="105">
        <v>0</v>
      </c>
      <c r="F49" s="105">
        <v>0</v>
      </c>
      <c r="G49" s="105">
        <v>0</v>
      </c>
    </row>
    <row r="50" spans="1:7">
      <c r="A50" s="105">
        <v>4550122</v>
      </c>
      <c r="B50" s="105">
        <v>4550122</v>
      </c>
      <c r="C50" s="105">
        <v>2275061</v>
      </c>
      <c r="D50" s="106" t="s">
        <v>47</v>
      </c>
      <c r="E50" s="105">
        <v>0</v>
      </c>
      <c r="F50" s="105">
        <v>0</v>
      </c>
      <c r="G50" s="105">
        <v>0</v>
      </c>
    </row>
    <row r="51" spans="1:7">
      <c r="A51" s="105">
        <v>800000</v>
      </c>
      <c r="B51" s="105">
        <v>800000</v>
      </c>
      <c r="C51" s="105">
        <v>800000</v>
      </c>
      <c r="D51" s="106" t="s">
        <v>61</v>
      </c>
      <c r="E51" s="105">
        <v>0</v>
      </c>
      <c r="F51" s="105">
        <v>0</v>
      </c>
      <c r="G51" s="105">
        <v>0</v>
      </c>
    </row>
    <row r="52" spans="1:7">
      <c r="A52" s="105">
        <v>349600</v>
      </c>
      <c r="B52" s="105">
        <v>349600</v>
      </c>
      <c r="C52" s="105">
        <v>102800</v>
      </c>
      <c r="D52" s="106" t="s">
        <v>62</v>
      </c>
      <c r="E52" s="105">
        <v>0</v>
      </c>
      <c r="F52" s="105">
        <v>0</v>
      </c>
      <c r="G52" s="105">
        <v>0</v>
      </c>
    </row>
    <row r="53" spans="1:7">
      <c r="A53" s="105">
        <v>103360</v>
      </c>
      <c r="B53" s="105">
        <v>103360</v>
      </c>
      <c r="C53" s="105">
        <v>0</v>
      </c>
      <c r="D53" s="106" t="s">
        <v>63</v>
      </c>
      <c r="E53" s="105">
        <v>0</v>
      </c>
      <c r="F53" s="105">
        <v>0</v>
      </c>
      <c r="G53" s="105">
        <v>0</v>
      </c>
    </row>
    <row r="54" spans="1:7">
      <c r="A54" s="105">
        <v>403390</v>
      </c>
      <c r="B54" s="105">
        <v>403390</v>
      </c>
      <c r="C54" s="105">
        <v>272190</v>
      </c>
      <c r="D54" s="106" t="s">
        <v>48</v>
      </c>
      <c r="E54" s="105">
        <v>0</v>
      </c>
      <c r="F54" s="105">
        <v>0</v>
      </c>
      <c r="G54" s="105">
        <v>0</v>
      </c>
    </row>
    <row r="55" spans="1:7">
      <c r="A55" s="105">
        <v>7705330</v>
      </c>
      <c r="B55" s="105">
        <v>7705330</v>
      </c>
      <c r="C55" s="105">
        <v>4815770</v>
      </c>
      <c r="D55" s="106" t="s">
        <v>49</v>
      </c>
      <c r="E55" s="105">
        <v>0</v>
      </c>
      <c r="F55" s="105">
        <v>0</v>
      </c>
      <c r="G55" s="105">
        <v>0</v>
      </c>
    </row>
    <row r="56" spans="1:7">
      <c r="A56" s="105">
        <v>58500</v>
      </c>
      <c r="B56" s="105">
        <v>58500</v>
      </c>
      <c r="C56" s="105">
        <v>0</v>
      </c>
      <c r="D56" s="106" t="s">
        <v>50</v>
      </c>
      <c r="E56" s="105">
        <v>0</v>
      </c>
      <c r="F56" s="105">
        <v>0</v>
      </c>
      <c r="G56" s="105">
        <v>0</v>
      </c>
    </row>
    <row r="57" spans="1:7">
      <c r="A57" s="105">
        <v>367120</v>
      </c>
      <c r="B57" s="105">
        <v>367120</v>
      </c>
      <c r="C57" s="105">
        <v>123560</v>
      </c>
      <c r="D57" s="106" t="s">
        <v>51</v>
      </c>
      <c r="E57" s="105">
        <v>0</v>
      </c>
      <c r="F57" s="105">
        <v>0</v>
      </c>
      <c r="G57" s="105">
        <v>0</v>
      </c>
    </row>
    <row r="58" spans="1:7">
      <c r="A58" s="105">
        <v>1242600</v>
      </c>
      <c r="B58" s="105">
        <v>1242600</v>
      </c>
      <c r="C58" s="105">
        <v>761550</v>
      </c>
      <c r="D58" s="106" t="s">
        <v>52</v>
      </c>
      <c r="E58" s="105">
        <v>0</v>
      </c>
      <c r="F58" s="105">
        <v>0</v>
      </c>
      <c r="G58" s="105">
        <v>0</v>
      </c>
    </row>
    <row r="59" spans="1:7">
      <c r="A59" s="105">
        <v>1458620</v>
      </c>
      <c r="B59" s="105">
        <v>1458620</v>
      </c>
      <c r="C59" s="105">
        <v>1109160</v>
      </c>
      <c r="D59" s="106" t="s">
        <v>53</v>
      </c>
      <c r="E59" s="105">
        <v>0</v>
      </c>
      <c r="F59" s="105">
        <v>0</v>
      </c>
      <c r="G59" s="105">
        <v>0</v>
      </c>
    </row>
    <row r="60" spans="1:7">
      <c r="A60" s="105">
        <v>3000</v>
      </c>
      <c r="B60" s="105">
        <v>3000</v>
      </c>
      <c r="C60" s="105">
        <v>3000</v>
      </c>
      <c r="D60" s="106" t="s">
        <v>105</v>
      </c>
      <c r="E60" s="105">
        <v>0</v>
      </c>
      <c r="F60" s="105">
        <v>0</v>
      </c>
      <c r="G60" s="105">
        <v>0</v>
      </c>
    </row>
    <row r="61" spans="1:7">
      <c r="A61" s="105">
        <v>48000</v>
      </c>
      <c r="B61" s="105">
        <v>48000</v>
      </c>
      <c r="C61" s="105">
        <v>0</v>
      </c>
      <c r="D61" s="106" t="s">
        <v>54</v>
      </c>
      <c r="E61" s="105">
        <v>0</v>
      </c>
      <c r="F61" s="105">
        <v>0</v>
      </c>
      <c r="G61" s="105">
        <v>0</v>
      </c>
    </row>
    <row r="62" spans="1:7">
      <c r="A62" s="105">
        <v>1087320</v>
      </c>
      <c r="B62" s="105">
        <v>1087320</v>
      </c>
      <c r="C62" s="105">
        <v>547860</v>
      </c>
      <c r="D62" s="106" t="s">
        <v>55</v>
      </c>
      <c r="E62" s="105">
        <v>0</v>
      </c>
      <c r="F62" s="105">
        <v>0</v>
      </c>
      <c r="G62" s="105">
        <v>0</v>
      </c>
    </row>
    <row r="63" spans="1:7">
      <c r="A63" s="105">
        <v>200000</v>
      </c>
      <c r="B63" s="105">
        <v>200000</v>
      </c>
      <c r="C63" s="105">
        <v>0</v>
      </c>
      <c r="D63" s="106" t="s">
        <v>56</v>
      </c>
      <c r="E63" s="105">
        <v>0</v>
      </c>
      <c r="F63" s="105">
        <v>0</v>
      </c>
      <c r="G63" s="105">
        <v>0</v>
      </c>
    </row>
    <row r="64" spans="1:7">
      <c r="A64" s="105">
        <v>358500</v>
      </c>
      <c r="B64" s="105">
        <v>358500</v>
      </c>
      <c r="C64" s="105">
        <v>201000</v>
      </c>
      <c r="D64" s="106" t="s">
        <v>57</v>
      </c>
      <c r="E64" s="105">
        <v>0</v>
      </c>
      <c r="F64" s="105">
        <v>0</v>
      </c>
      <c r="G64" s="105">
        <v>0</v>
      </c>
    </row>
    <row r="65" spans="1:7">
      <c r="A65" s="105">
        <v>661194990</v>
      </c>
      <c r="B65" s="105">
        <v>929201283</v>
      </c>
      <c r="C65" s="105">
        <v>190889396</v>
      </c>
      <c r="D65" s="106" t="s">
        <v>58</v>
      </c>
      <c r="E65" s="105">
        <v>190889396</v>
      </c>
      <c r="F65" s="105">
        <v>929201283</v>
      </c>
      <c r="G65" s="105">
        <v>661194990</v>
      </c>
    </row>
  </sheetData>
  <mergeCells count="3">
    <mergeCell ref="A1:C1"/>
    <mergeCell ref="D1:D2"/>
    <mergeCell ref="E1:G1"/>
  </mergeCells>
  <phoneticPr fontId="1" type="noConversion"/>
  <pageMargins left="0.7" right="0.34" top="0.23" bottom="0.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4"/>
  <sheetViews>
    <sheetView topLeftCell="A23" zoomScale="150" zoomScaleNormal="150" workbookViewId="0">
      <selection activeCell="E45" sqref="E45"/>
    </sheetView>
  </sheetViews>
  <sheetFormatPr defaultRowHeight="16.5"/>
  <cols>
    <col min="1" max="1" width="13.5" style="54" customWidth="1"/>
    <col min="2" max="3" width="11.5" style="54" customWidth="1"/>
    <col min="4" max="4" width="10.625" customWidth="1"/>
    <col min="5" max="5" width="39.25" customWidth="1"/>
  </cols>
  <sheetData>
    <row r="1" spans="1:5" ht="17.25" customHeight="1" thickBot="1">
      <c r="A1" s="154" t="s">
        <v>190</v>
      </c>
      <c r="B1" s="154"/>
      <c r="C1" s="154"/>
      <c r="D1" s="154"/>
      <c r="E1" s="154"/>
    </row>
    <row r="2" spans="1:5" ht="13.5" customHeight="1">
      <c r="A2" s="63" t="s">
        <v>167</v>
      </c>
      <c r="B2" s="64" t="s">
        <v>80</v>
      </c>
      <c r="C2" s="64" t="s">
        <v>254</v>
      </c>
      <c r="D2" s="64" t="s">
        <v>168</v>
      </c>
      <c r="E2" s="65" t="s">
        <v>169</v>
      </c>
    </row>
    <row r="3" spans="1:5" ht="13.5" customHeight="1">
      <c r="A3" s="120" t="s">
        <v>194</v>
      </c>
      <c r="B3" s="74">
        <v>26720000</v>
      </c>
      <c r="C3" s="68"/>
      <c r="D3" s="74">
        <v>56078000</v>
      </c>
      <c r="E3" s="69" t="s">
        <v>234</v>
      </c>
    </row>
    <row r="4" spans="1:5" ht="13.5" customHeight="1">
      <c r="A4" s="120" t="s">
        <v>195</v>
      </c>
      <c r="B4" s="74">
        <v>16974470</v>
      </c>
      <c r="C4" s="68"/>
      <c r="D4" s="74">
        <v>38304090</v>
      </c>
      <c r="E4" s="69" t="s">
        <v>235</v>
      </c>
    </row>
    <row r="5" spans="1:5" ht="13.5" customHeight="1">
      <c r="A5" s="120" t="s">
        <v>196</v>
      </c>
      <c r="B5" s="74">
        <v>2850000</v>
      </c>
      <c r="C5" s="68"/>
      <c r="D5" s="74">
        <v>6934000</v>
      </c>
      <c r="E5" s="69" t="s">
        <v>248</v>
      </c>
    </row>
    <row r="6" spans="1:5" ht="13.5" customHeight="1">
      <c r="A6" s="120" t="s">
        <v>197</v>
      </c>
      <c r="B6" s="74">
        <v>0</v>
      </c>
      <c r="C6" s="68"/>
      <c r="D6" s="74">
        <v>786000</v>
      </c>
      <c r="E6" s="69"/>
    </row>
    <row r="7" spans="1:5" ht="13.5" customHeight="1">
      <c r="A7" s="120" t="s">
        <v>198</v>
      </c>
      <c r="B7" s="74">
        <v>-150000</v>
      </c>
      <c r="C7" s="68"/>
      <c r="D7" s="74">
        <v>0</v>
      </c>
      <c r="E7" s="69" t="s">
        <v>191</v>
      </c>
    </row>
    <row r="8" spans="1:5" ht="13.5" customHeight="1">
      <c r="A8" s="120" t="s">
        <v>199</v>
      </c>
      <c r="B8" s="74">
        <v>410870</v>
      </c>
      <c r="C8" s="68"/>
      <c r="D8" s="74">
        <v>3084130</v>
      </c>
      <c r="E8" s="69" t="s">
        <v>236</v>
      </c>
    </row>
    <row r="9" spans="1:5" ht="13.5" customHeight="1">
      <c r="A9" s="120" t="s">
        <v>200</v>
      </c>
      <c r="B9" s="74">
        <v>4765000</v>
      </c>
      <c r="C9" s="68"/>
      <c r="D9" s="74">
        <v>15002040</v>
      </c>
      <c r="E9" s="69" t="s">
        <v>237</v>
      </c>
    </row>
    <row r="10" spans="1:5" ht="13.5" customHeight="1">
      <c r="A10" s="120" t="s">
        <v>201</v>
      </c>
      <c r="B10" s="74">
        <v>0</v>
      </c>
      <c r="C10" s="68"/>
      <c r="D10" s="74">
        <v>2391190</v>
      </c>
      <c r="E10" s="69"/>
    </row>
    <row r="11" spans="1:5" ht="13.5" customHeight="1">
      <c r="A11" s="120" t="s">
        <v>202</v>
      </c>
      <c r="B11" s="74">
        <v>0</v>
      </c>
      <c r="C11" s="68"/>
      <c r="D11" s="74">
        <v>184050</v>
      </c>
      <c r="E11" s="69"/>
    </row>
    <row r="12" spans="1:5" ht="13.5" customHeight="1">
      <c r="A12" s="120" t="s">
        <v>203</v>
      </c>
      <c r="B12" s="74">
        <v>300000</v>
      </c>
      <c r="C12" s="68"/>
      <c r="D12" s="74">
        <v>1600000</v>
      </c>
      <c r="E12" s="69" t="s">
        <v>238</v>
      </c>
    </row>
    <row r="13" spans="1:5" ht="13.5" customHeight="1">
      <c r="A13" s="120" t="s">
        <v>204</v>
      </c>
      <c r="B13" s="74">
        <v>8000000</v>
      </c>
      <c r="C13" s="68"/>
      <c r="D13" s="74">
        <v>8000000</v>
      </c>
      <c r="E13" s="69" t="s">
        <v>287</v>
      </c>
    </row>
    <row r="14" spans="1:5" ht="13.5" customHeight="1">
      <c r="A14" s="120" t="s">
        <v>205</v>
      </c>
      <c r="B14" s="74">
        <v>90763</v>
      </c>
      <c r="C14" s="68"/>
      <c r="D14" s="74">
        <v>90763</v>
      </c>
      <c r="E14" s="69" t="s">
        <v>239</v>
      </c>
    </row>
    <row r="15" spans="1:5" ht="13.5" customHeight="1">
      <c r="A15" s="121" t="s">
        <v>206</v>
      </c>
      <c r="B15" s="122">
        <f>SUM(B3:B14)</f>
        <v>59961103</v>
      </c>
      <c r="C15" s="123"/>
      <c r="D15" s="122">
        <f>SUM(D3:D14)</f>
        <v>132454263</v>
      </c>
      <c r="E15" s="69"/>
    </row>
    <row r="16" spans="1:5" ht="13.5" customHeight="1">
      <c r="A16" s="120" t="s">
        <v>207</v>
      </c>
      <c r="B16" s="74"/>
      <c r="C16" s="74">
        <v>130400</v>
      </c>
      <c r="D16" s="74">
        <v>1643400</v>
      </c>
      <c r="E16" s="69" t="s">
        <v>240</v>
      </c>
    </row>
    <row r="17" spans="1:5" ht="13.5" customHeight="1">
      <c r="A17" s="120" t="s">
        <v>208</v>
      </c>
      <c r="B17" s="74"/>
      <c r="C17" s="74">
        <v>1630140</v>
      </c>
      <c r="D17" s="74">
        <v>2542540</v>
      </c>
      <c r="E17" s="69" t="s">
        <v>241</v>
      </c>
    </row>
    <row r="18" spans="1:5" ht="36" customHeight="1">
      <c r="A18" s="120" t="s">
        <v>249</v>
      </c>
      <c r="B18" s="74"/>
      <c r="C18" s="74">
        <v>7628600</v>
      </c>
      <c r="D18" s="74">
        <v>11735670</v>
      </c>
      <c r="E18" s="80" t="s">
        <v>256</v>
      </c>
    </row>
    <row r="19" spans="1:5" ht="13.5" customHeight="1">
      <c r="A19" s="120" t="s">
        <v>209</v>
      </c>
      <c r="B19" s="74"/>
      <c r="C19" s="74">
        <v>4595750</v>
      </c>
      <c r="D19" s="74">
        <v>8251780</v>
      </c>
      <c r="E19" s="69" t="s">
        <v>242</v>
      </c>
    </row>
    <row r="20" spans="1:5" ht="13.5" customHeight="1">
      <c r="A20" s="120" t="s">
        <v>201</v>
      </c>
      <c r="B20" s="74"/>
      <c r="C20" s="74">
        <v>0</v>
      </c>
      <c r="D20" s="74">
        <v>2391190</v>
      </c>
      <c r="E20" s="69"/>
    </row>
    <row r="21" spans="1:5" ht="13.5" customHeight="1">
      <c r="A21" s="120" t="s">
        <v>210</v>
      </c>
      <c r="B21" s="75"/>
      <c r="C21" s="74">
        <v>1000000</v>
      </c>
      <c r="D21" s="74">
        <v>2000000</v>
      </c>
      <c r="E21" s="69"/>
    </row>
    <row r="22" spans="1:5" ht="13.5" customHeight="1">
      <c r="A22" s="120" t="s">
        <v>211</v>
      </c>
      <c r="B22" s="68"/>
      <c r="C22" s="74">
        <v>1000000</v>
      </c>
      <c r="D22" s="74">
        <v>2000000</v>
      </c>
      <c r="E22" s="69"/>
    </row>
    <row r="23" spans="1:5" ht="13.5" customHeight="1">
      <c r="A23" s="120" t="s">
        <v>212</v>
      </c>
      <c r="B23" s="68"/>
      <c r="C23" s="74">
        <v>1400000</v>
      </c>
      <c r="D23" s="74">
        <v>2400000</v>
      </c>
      <c r="E23" s="69"/>
    </row>
    <row r="24" spans="1:5" ht="13.5" customHeight="1">
      <c r="A24" s="120" t="s">
        <v>213</v>
      </c>
      <c r="B24" s="68"/>
      <c r="C24" s="74">
        <v>500000</v>
      </c>
      <c r="D24" s="74">
        <v>1000000</v>
      </c>
      <c r="E24" s="107"/>
    </row>
    <row r="25" spans="1:5" ht="13.5" customHeight="1">
      <c r="A25" s="120" t="s">
        <v>214</v>
      </c>
      <c r="B25" s="68"/>
      <c r="C25" s="74">
        <v>200000</v>
      </c>
      <c r="D25" s="74">
        <v>4800000</v>
      </c>
      <c r="E25" s="69"/>
    </row>
    <row r="26" spans="1:5" ht="13.5" customHeight="1">
      <c r="A26" s="120" t="s">
        <v>215</v>
      </c>
      <c r="B26" s="68"/>
      <c r="C26" s="74">
        <v>110000</v>
      </c>
      <c r="D26" s="74">
        <v>220000</v>
      </c>
      <c r="E26" s="69"/>
    </row>
    <row r="27" spans="1:5" ht="13.5" customHeight="1">
      <c r="A27" s="120" t="s">
        <v>216</v>
      </c>
      <c r="B27" s="68"/>
      <c r="C27" s="74">
        <v>20000</v>
      </c>
      <c r="D27" s="74">
        <v>1550430</v>
      </c>
      <c r="E27" s="69"/>
    </row>
    <row r="28" spans="1:5" ht="13.5" customHeight="1">
      <c r="A28" s="120" t="s">
        <v>217</v>
      </c>
      <c r="B28" s="68"/>
      <c r="C28" s="74">
        <v>4015000</v>
      </c>
      <c r="D28" s="74">
        <v>14200000</v>
      </c>
      <c r="E28" s="69"/>
    </row>
    <row r="29" spans="1:5" ht="13.5" customHeight="1">
      <c r="A29" s="120" t="s">
        <v>218</v>
      </c>
      <c r="B29" s="68"/>
      <c r="C29" s="74">
        <v>300000</v>
      </c>
      <c r="D29" s="74">
        <v>600000</v>
      </c>
      <c r="E29" s="69"/>
    </row>
    <row r="30" spans="1:5" ht="13.5" customHeight="1">
      <c r="A30" s="120" t="s">
        <v>219</v>
      </c>
      <c r="B30" s="68"/>
      <c r="C30" s="74">
        <v>1385000</v>
      </c>
      <c r="D30" s="74">
        <v>3135000</v>
      </c>
      <c r="E30" s="69" t="s">
        <v>257</v>
      </c>
    </row>
    <row r="31" spans="1:5" ht="13.5" customHeight="1">
      <c r="A31" s="120" t="s">
        <v>220</v>
      </c>
      <c r="B31" s="68"/>
      <c r="C31" s="74">
        <v>6872920</v>
      </c>
      <c r="D31" s="74">
        <v>13745840</v>
      </c>
      <c r="E31" s="69" t="s">
        <v>174</v>
      </c>
    </row>
    <row r="32" spans="1:5" ht="13.5" customHeight="1">
      <c r="A32" s="120" t="s">
        <v>192</v>
      </c>
      <c r="B32" s="68"/>
      <c r="C32" s="74">
        <v>800000</v>
      </c>
      <c r="D32" s="74">
        <v>800000</v>
      </c>
      <c r="E32" s="69" t="s">
        <v>258</v>
      </c>
    </row>
    <row r="33" spans="1:5" ht="13.5" customHeight="1">
      <c r="A33" s="120" t="s">
        <v>221</v>
      </c>
      <c r="B33" s="68"/>
      <c r="C33" s="74">
        <v>102800</v>
      </c>
      <c r="D33" s="74">
        <v>349600</v>
      </c>
      <c r="E33" s="69" t="s">
        <v>243</v>
      </c>
    </row>
    <row r="34" spans="1:5" ht="13.5" customHeight="1">
      <c r="A34" s="120" t="s">
        <v>222</v>
      </c>
      <c r="B34" s="68"/>
      <c r="C34" s="74">
        <v>0</v>
      </c>
      <c r="D34" s="74">
        <v>103360</v>
      </c>
      <c r="E34" s="69"/>
    </row>
    <row r="35" spans="1:5" ht="13.5" customHeight="1">
      <c r="A35" s="120" t="s">
        <v>223</v>
      </c>
      <c r="B35" s="68"/>
      <c r="C35" s="74">
        <v>272190</v>
      </c>
      <c r="D35" s="74">
        <v>403390</v>
      </c>
      <c r="E35" s="69" t="s">
        <v>244</v>
      </c>
    </row>
    <row r="36" spans="1:5" ht="13.5" customHeight="1">
      <c r="A36" s="120" t="s">
        <v>224</v>
      </c>
      <c r="B36" s="68"/>
      <c r="C36" s="74">
        <v>4815770</v>
      </c>
      <c r="D36" s="74">
        <v>7705330</v>
      </c>
      <c r="E36" s="69" t="s">
        <v>245</v>
      </c>
    </row>
    <row r="37" spans="1:5" ht="13.5" customHeight="1">
      <c r="A37" s="120" t="s">
        <v>225</v>
      </c>
      <c r="B37" s="68"/>
      <c r="C37" s="74">
        <v>0</v>
      </c>
      <c r="D37" s="74">
        <v>58500</v>
      </c>
      <c r="E37" s="69" t="s">
        <v>250</v>
      </c>
    </row>
    <row r="38" spans="1:5" ht="13.5" customHeight="1">
      <c r="A38" s="120" t="s">
        <v>226</v>
      </c>
      <c r="B38" s="68"/>
      <c r="C38" s="74">
        <v>123560</v>
      </c>
      <c r="D38" s="74">
        <v>367120</v>
      </c>
      <c r="E38" s="69" t="s">
        <v>175</v>
      </c>
    </row>
    <row r="39" spans="1:5" ht="13.5" customHeight="1">
      <c r="A39" s="120" t="s">
        <v>227</v>
      </c>
      <c r="B39" s="68"/>
      <c r="C39" s="74">
        <v>761550</v>
      </c>
      <c r="D39" s="74">
        <v>1242600</v>
      </c>
      <c r="E39" s="69" t="s">
        <v>251</v>
      </c>
    </row>
    <row r="40" spans="1:5" ht="13.5" customHeight="1">
      <c r="A40" s="120" t="s">
        <v>228</v>
      </c>
      <c r="B40" s="68"/>
      <c r="C40" s="74">
        <v>1109160</v>
      </c>
      <c r="D40" s="74">
        <v>1458620</v>
      </c>
      <c r="E40" s="70" t="s">
        <v>255</v>
      </c>
    </row>
    <row r="41" spans="1:5" ht="13.5" customHeight="1">
      <c r="A41" s="120" t="s">
        <v>193</v>
      </c>
      <c r="B41" s="68"/>
      <c r="C41" s="74">
        <v>3000</v>
      </c>
      <c r="D41" s="74">
        <v>3000</v>
      </c>
      <c r="E41" s="69" t="s">
        <v>246</v>
      </c>
    </row>
    <row r="42" spans="1:5" ht="13.5" customHeight="1">
      <c r="A42" s="120" t="s">
        <v>229</v>
      </c>
      <c r="B42" s="68"/>
      <c r="C42" s="74">
        <v>0</v>
      </c>
      <c r="D42" s="74">
        <v>48000</v>
      </c>
      <c r="E42" s="69" t="s">
        <v>252</v>
      </c>
    </row>
    <row r="43" spans="1:5" ht="13.5" customHeight="1">
      <c r="A43" s="120" t="s">
        <v>230</v>
      </c>
      <c r="B43" s="68"/>
      <c r="C43" s="74">
        <v>547860</v>
      </c>
      <c r="D43" s="74">
        <v>1087320</v>
      </c>
      <c r="E43" s="69" t="s">
        <v>176</v>
      </c>
    </row>
    <row r="44" spans="1:5" ht="13.5" customHeight="1">
      <c r="A44" s="120" t="s">
        <v>231</v>
      </c>
      <c r="B44" s="68"/>
      <c r="C44" s="74">
        <v>0</v>
      </c>
      <c r="D44" s="74">
        <v>200000</v>
      </c>
      <c r="E44" s="69"/>
    </row>
    <row r="45" spans="1:5" ht="13.5" customHeight="1">
      <c r="A45" s="120" t="s">
        <v>232</v>
      </c>
      <c r="B45" s="68"/>
      <c r="C45" s="74">
        <v>201000</v>
      </c>
      <c r="D45" s="74">
        <v>358500</v>
      </c>
      <c r="E45" s="69" t="s">
        <v>247</v>
      </c>
    </row>
    <row r="46" spans="1:5" ht="13.5" customHeight="1">
      <c r="A46" s="121" t="s">
        <v>30</v>
      </c>
      <c r="B46" s="124"/>
      <c r="C46" s="122">
        <f>SUM(C16:C45)</f>
        <v>39524700</v>
      </c>
      <c r="D46" s="122">
        <f>SUM(D16:D45)</f>
        <v>86401190</v>
      </c>
      <c r="E46" s="69"/>
    </row>
    <row r="47" spans="1:5" ht="13.5" customHeight="1">
      <c r="A47" s="66" t="s">
        <v>170</v>
      </c>
      <c r="B47" s="74">
        <v>0</v>
      </c>
      <c r="C47" s="74"/>
      <c r="D47" s="74"/>
      <c r="E47" s="108"/>
    </row>
    <row r="48" spans="1:5" ht="13.5" customHeight="1">
      <c r="A48" s="66" t="s">
        <v>107</v>
      </c>
      <c r="B48" s="74">
        <v>51900673</v>
      </c>
      <c r="C48" s="109"/>
      <c r="D48" s="110"/>
      <c r="E48" s="108"/>
    </row>
    <row r="49" spans="1:5" ht="13.5" customHeight="1">
      <c r="A49" s="66" t="s">
        <v>108</v>
      </c>
      <c r="B49" s="111">
        <v>0</v>
      </c>
      <c r="C49" s="112">
        <v>0</v>
      </c>
      <c r="D49" s="113"/>
      <c r="E49" s="114"/>
    </row>
    <row r="50" spans="1:5" ht="13.5" customHeight="1">
      <c r="A50" s="66" t="s">
        <v>109</v>
      </c>
      <c r="B50" s="74"/>
      <c r="C50" s="74">
        <v>67760443</v>
      </c>
      <c r="D50" s="110"/>
      <c r="E50" s="115"/>
    </row>
    <row r="51" spans="1:5" ht="13.5" customHeight="1">
      <c r="A51" s="66" t="s">
        <v>233</v>
      </c>
      <c r="B51" s="74"/>
      <c r="C51" s="74">
        <v>90763</v>
      </c>
      <c r="D51" s="110"/>
      <c r="E51" s="115"/>
    </row>
    <row r="52" spans="1:5" ht="13.5" customHeight="1">
      <c r="A52" s="66" t="s">
        <v>117</v>
      </c>
      <c r="B52" s="111"/>
      <c r="C52" s="74">
        <v>4000000</v>
      </c>
      <c r="D52" s="110"/>
      <c r="E52" s="116"/>
    </row>
    <row r="53" spans="1:5" ht="13.5" customHeight="1">
      <c r="A53" s="66" t="s">
        <v>253</v>
      </c>
      <c r="B53" s="74">
        <v>400000</v>
      </c>
      <c r="C53" s="74">
        <v>885870</v>
      </c>
      <c r="D53" s="110"/>
      <c r="E53" s="116"/>
    </row>
    <row r="54" spans="1:5" ht="13.5" customHeight="1" thickBot="1">
      <c r="A54" s="67"/>
      <c r="B54" s="117">
        <f>SUM(B15:B53)</f>
        <v>112261776</v>
      </c>
      <c r="C54" s="117">
        <f>SUM(C46:C53)</f>
        <v>112261776</v>
      </c>
      <c r="D54" s="118"/>
      <c r="E54" s="119"/>
    </row>
  </sheetData>
  <mergeCells count="1">
    <mergeCell ref="A1:E1"/>
  </mergeCells>
  <phoneticPr fontId="1" type="noConversion"/>
  <pageMargins left="0.49" right="0.23" top="0.23622047244094491" bottom="0.23622047244094491" header="0.23622047244094491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7"/>
  <sheetViews>
    <sheetView topLeftCell="A25" workbookViewId="0">
      <selection activeCell="C67" sqref="C67"/>
    </sheetView>
  </sheetViews>
  <sheetFormatPr defaultRowHeight="16.5"/>
  <cols>
    <col min="1" max="1" width="13.625" style="32" customWidth="1"/>
    <col min="2" max="2" width="13.5" customWidth="1"/>
    <col min="3" max="3" width="13.125" customWidth="1"/>
    <col min="4" max="4" width="13.25" customWidth="1"/>
    <col min="5" max="5" width="34.125" style="25" customWidth="1"/>
  </cols>
  <sheetData>
    <row r="1" spans="1:5" ht="17.25">
      <c r="C1" s="155" t="s">
        <v>146</v>
      </c>
      <c r="D1" s="155"/>
    </row>
    <row r="2" spans="1:5" ht="14.25" customHeight="1">
      <c r="A2" s="41" t="s">
        <v>144</v>
      </c>
      <c r="B2" s="39" t="s">
        <v>80</v>
      </c>
      <c r="C2" s="39" t="s">
        <v>112</v>
      </c>
      <c r="D2" s="39" t="s">
        <v>113</v>
      </c>
      <c r="E2" s="38"/>
    </row>
    <row r="3" spans="1:5" ht="14.25" customHeight="1">
      <c r="A3" s="43" t="s">
        <v>23</v>
      </c>
      <c r="B3" s="44">
        <v>27771000</v>
      </c>
      <c r="C3" s="44"/>
      <c r="D3" s="44">
        <v>180628000</v>
      </c>
      <c r="E3" s="37" t="s">
        <v>120</v>
      </c>
    </row>
    <row r="4" spans="1:5" ht="14.25" customHeight="1">
      <c r="A4" s="43" t="s">
        <v>24</v>
      </c>
      <c r="B4" s="44">
        <v>16644090</v>
      </c>
      <c r="C4" s="44"/>
      <c r="D4" s="44">
        <v>117611480</v>
      </c>
      <c r="E4" s="36" t="s">
        <v>121</v>
      </c>
    </row>
    <row r="5" spans="1:5" ht="14.25" customHeight="1">
      <c r="A5" s="43" t="s">
        <v>25</v>
      </c>
      <c r="B5" s="44">
        <v>3740000</v>
      </c>
      <c r="C5" s="44"/>
      <c r="D5" s="44">
        <v>22858000</v>
      </c>
      <c r="E5" s="36" t="s">
        <v>122</v>
      </c>
    </row>
    <row r="6" spans="1:5" ht="14.25" customHeight="1">
      <c r="A6" s="43" t="s">
        <v>26</v>
      </c>
      <c r="B6" s="44">
        <v>0</v>
      </c>
      <c r="C6" s="44"/>
      <c r="D6" s="44">
        <v>733000</v>
      </c>
      <c r="E6" s="36"/>
    </row>
    <row r="7" spans="1:5" ht="14.25" customHeight="1">
      <c r="A7" s="43" t="s">
        <v>29</v>
      </c>
      <c r="B7" s="44">
        <v>3164730</v>
      </c>
      <c r="C7" s="44"/>
      <c r="D7" s="44">
        <v>11832090</v>
      </c>
      <c r="E7" s="36" t="s">
        <v>123</v>
      </c>
    </row>
    <row r="8" spans="1:5" ht="14.25" customHeight="1">
      <c r="A8" s="43" t="s">
        <v>68</v>
      </c>
      <c r="B8" s="44">
        <v>1773350</v>
      </c>
      <c r="C8" s="44"/>
      <c r="D8" s="44">
        <v>9769010</v>
      </c>
      <c r="E8" s="36" t="s">
        <v>124</v>
      </c>
    </row>
    <row r="9" spans="1:5" ht="14.25" customHeight="1">
      <c r="A9" s="43" t="s">
        <v>102</v>
      </c>
      <c r="B9" s="44">
        <v>0</v>
      </c>
      <c r="C9" s="44"/>
      <c r="D9" s="44">
        <v>660000</v>
      </c>
      <c r="E9" s="36"/>
    </row>
    <row r="10" spans="1:5" ht="14.25" customHeight="1">
      <c r="A10" s="43" t="s">
        <v>103</v>
      </c>
      <c r="B10" s="44">
        <v>0</v>
      </c>
      <c r="C10" s="44"/>
      <c r="D10" s="44">
        <v>250000</v>
      </c>
      <c r="E10" s="36"/>
    </row>
    <row r="11" spans="1:5" ht="14.25" customHeight="1">
      <c r="A11" s="43" t="s">
        <v>59</v>
      </c>
      <c r="B11" s="44">
        <v>26869</v>
      </c>
      <c r="C11" s="44"/>
      <c r="D11" s="44">
        <v>118525</v>
      </c>
      <c r="E11" s="36" t="s">
        <v>125</v>
      </c>
    </row>
    <row r="12" spans="1:5" ht="14.25" customHeight="1">
      <c r="A12" s="43"/>
      <c r="B12" s="45">
        <f>SUM(B3:B11)</f>
        <v>53120039</v>
      </c>
      <c r="C12" s="45"/>
      <c r="D12" s="45">
        <f>SUM(D3:D11)</f>
        <v>344460105</v>
      </c>
      <c r="E12" s="36"/>
    </row>
    <row r="13" spans="1:5" ht="14.25" customHeight="1">
      <c r="A13" s="43" t="s">
        <v>31</v>
      </c>
      <c r="B13" s="38"/>
      <c r="C13" s="44">
        <v>168000</v>
      </c>
      <c r="D13" s="44">
        <v>4436800</v>
      </c>
      <c r="E13" s="36" t="s">
        <v>126</v>
      </c>
    </row>
    <row r="14" spans="1:5" ht="14.25" customHeight="1">
      <c r="A14" s="43" t="s">
        <v>32</v>
      </c>
      <c r="B14" s="38"/>
      <c r="C14" s="44">
        <v>1226400</v>
      </c>
      <c r="D14" s="44">
        <v>7342800</v>
      </c>
      <c r="E14" s="36" t="s">
        <v>127</v>
      </c>
    </row>
    <row r="15" spans="1:5" ht="29.25">
      <c r="A15" s="43" t="s">
        <v>33</v>
      </c>
      <c r="B15" s="38"/>
      <c r="C15" s="44">
        <v>8452500</v>
      </c>
      <c r="D15" s="44">
        <v>37311513</v>
      </c>
      <c r="E15" s="40" t="s">
        <v>119</v>
      </c>
    </row>
    <row r="16" spans="1:5" ht="13.5" customHeight="1">
      <c r="A16" s="43" t="s">
        <v>34</v>
      </c>
      <c r="B16" s="38"/>
      <c r="C16" s="44">
        <v>1572950</v>
      </c>
      <c r="D16" s="44">
        <v>12543780</v>
      </c>
      <c r="E16" s="38" t="s">
        <v>114</v>
      </c>
    </row>
    <row r="17" spans="1:5" ht="13.5" customHeight="1">
      <c r="A17" s="43" t="s">
        <v>60</v>
      </c>
      <c r="B17" s="38"/>
      <c r="C17" s="44">
        <v>15000</v>
      </c>
      <c r="D17" s="44">
        <v>3560880</v>
      </c>
      <c r="E17" s="38"/>
    </row>
    <row r="18" spans="1:5" ht="13.5" customHeight="1">
      <c r="A18" s="43" t="s">
        <v>35</v>
      </c>
      <c r="B18" s="38"/>
      <c r="C18" s="44">
        <v>40000000</v>
      </c>
      <c r="D18" s="44">
        <v>140000000</v>
      </c>
      <c r="E18" s="34" t="s">
        <v>118</v>
      </c>
    </row>
    <row r="19" spans="1:5" ht="13.5" customHeight="1">
      <c r="A19" s="43" t="s">
        <v>29</v>
      </c>
      <c r="B19" s="38"/>
      <c r="C19" s="44">
        <v>3164730</v>
      </c>
      <c r="D19" s="44">
        <v>11832090</v>
      </c>
      <c r="E19" s="37" t="s">
        <v>128</v>
      </c>
    </row>
    <row r="20" spans="1:5" ht="13.5" customHeight="1">
      <c r="A20" s="43" t="s">
        <v>36</v>
      </c>
      <c r="B20" s="38"/>
      <c r="C20" s="44">
        <v>1000000</v>
      </c>
      <c r="D20" s="44">
        <v>7000000</v>
      </c>
      <c r="E20" s="36"/>
    </row>
    <row r="21" spans="1:5" ht="13.5" customHeight="1">
      <c r="A21" s="43" t="s">
        <v>37</v>
      </c>
      <c r="B21" s="38"/>
      <c r="C21" s="44">
        <v>1000000</v>
      </c>
      <c r="D21" s="44">
        <v>6000000</v>
      </c>
      <c r="E21" s="36"/>
    </row>
    <row r="22" spans="1:5" ht="13.5" customHeight="1">
      <c r="A22" s="43" t="s">
        <v>38</v>
      </c>
      <c r="B22" s="38"/>
      <c r="C22" s="44">
        <v>1000000</v>
      </c>
      <c r="D22" s="44">
        <v>7800000</v>
      </c>
      <c r="E22" s="36"/>
    </row>
    <row r="23" spans="1:5" ht="13.5" customHeight="1">
      <c r="A23" s="43" t="s">
        <v>39</v>
      </c>
      <c r="B23" s="38"/>
      <c r="C23" s="44">
        <v>1000000</v>
      </c>
      <c r="D23" s="44">
        <v>3000000</v>
      </c>
      <c r="E23" s="36"/>
    </row>
    <row r="24" spans="1:5" ht="13.5" customHeight="1">
      <c r="A24" s="43" t="s">
        <v>40</v>
      </c>
      <c r="B24" s="38"/>
      <c r="C24" s="44">
        <v>200000</v>
      </c>
      <c r="D24" s="44">
        <v>5600000</v>
      </c>
      <c r="E24" s="36"/>
    </row>
    <row r="25" spans="1:5" ht="13.5" customHeight="1">
      <c r="A25" s="43" t="s">
        <v>41</v>
      </c>
      <c r="B25" s="38"/>
      <c r="C25" s="44">
        <v>310000</v>
      </c>
      <c r="D25" s="44">
        <v>1060000</v>
      </c>
      <c r="E25" s="36"/>
    </row>
    <row r="26" spans="1:5" ht="13.5" customHeight="1">
      <c r="A26" s="43" t="s">
        <v>44</v>
      </c>
      <c r="B26" s="38"/>
      <c r="C26" s="44">
        <v>1773350</v>
      </c>
      <c r="D26" s="44">
        <v>9007340</v>
      </c>
      <c r="E26" s="36" t="s">
        <v>129</v>
      </c>
    </row>
    <row r="27" spans="1:5" ht="13.5" customHeight="1">
      <c r="A27" s="43" t="s">
        <v>45</v>
      </c>
      <c r="B27" s="38"/>
      <c r="C27" s="44">
        <v>0</v>
      </c>
      <c r="D27" s="44">
        <v>106000</v>
      </c>
      <c r="E27" s="36"/>
    </row>
    <row r="28" spans="1:5" ht="13.5" customHeight="1">
      <c r="A28" s="43" t="s">
        <v>46</v>
      </c>
      <c r="B28" s="38"/>
      <c r="C28" s="44">
        <v>5896830</v>
      </c>
      <c r="D28" s="44">
        <v>37265740</v>
      </c>
      <c r="E28" s="36"/>
    </row>
    <row r="29" spans="1:5" ht="13.5" customHeight="1">
      <c r="A29" s="43" t="s">
        <v>61</v>
      </c>
      <c r="B29" s="38"/>
      <c r="C29" s="44">
        <v>4229060</v>
      </c>
      <c r="D29" s="44">
        <v>9373360</v>
      </c>
      <c r="E29" s="36" t="s">
        <v>130</v>
      </c>
    </row>
    <row r="30" spans="1:5" ht="13.5" customHeight="1">
      <c r="A30" s="43" t="s">
        <v>69</v>
      </c>
      <c r="B30" s="38"/>
      <c r="C30" s="44">
        <v>0</v>
      </c>
      <c r="D30" s="44">
        <v>1743666</v>
      </c>
      <c r="E30" s="36"/>
    </row>
    <row r="31" spans="1:5" ht="13.5" customHeight="1">
      <c r="A31" s="43" t="s">
        <v>62</v>
      </c>
      <c r="B31" s="38"/>
      <c r="C31" s="44">
        <v>20000</v>
      </c>
      <c r="D31" s="44">
        <v>508140</v>
      </c>
      <c r="E31" s="36" t="s">
        <v>131</v>
      </c>
    </row>
    <row r="32" spans="1:5" ht="13.5" customHeight="1">
      <c r="A32" s="43" t="s">
        <v>63</v>
      </c>
      <c r="B32" s="38"/>
      <c r="C32" s="44">
        <v>190000</v>
      </c>
      <c r="D32" s="44">
        <v>698000</v>
      </c>
      <c r="E32" s="36" t="s">
        <v>132</v>
      </c>
    </row>
    <row r="33" spans="1:5" ht="13.5" customHeight="1">
      <c r="A33" s="43" t="s">
        <v>48</v>
      </c>
      <c r="B33" s="38"/>
      <c r="C33" s="44">
        <v>381150</v>
      </c>
      <c r="D33" s="44">
        <v>2261750</v>
      </c>
      <c r="E33" s="36" t="s">
        <v>133</v>
      </c>
    </row>
    <row r="34" spans="1:5" ht="13.5" customHeight="1">
      <c r="A34" s="43" t="s">
        <v>49</v>
      </c>
      <c r="B34" s="38"/>
      <c r="C34" s="44">
        <v>1531300</v>
      </c>
      <c r="D34" s="44">
        <v>16068790</v>
      </c>
      <c r="E34" s="36" t="s">
        <v>134</v>
      </c>
    </row>
    <row r="35" spans="1:5" ht="13.5" customHeight="1">
      <c r="A35" s="43" t="s">
        <v>50</v>
      </c>
      <c r="B35" s="38"/>
      <c r="C35" s="44">
        <v>50000</v>
      </c>
      <c r="D35" s="44">
        <v>576810</v>
      </c>
      <c r="E35" s="36" t="s">
        <v>135</v>
      </c>
    </row>
    <row r="36" spans="1:5" ht="13.5" customHeight="1">
      <c r="A36" s="43" t="s">
        <v>51</v>
      </c>
      <c r="B36" s="38"/>
      <c r="C36" s="44">
        <v>337000</v>
      </c>
      <c r="D36" s="44">
        <v>1805000</v>
      </c>
      <c r="E36" s="36" t="s">
        <v>136</v>
      </c>
    </row>
    <row r="37" spans="1:5" ht="13.5" customHeight="1">
      <c r="A37" s="43" t="s">
        <v>52</v>
      </c>
      <c r="B37" s="38"/>
      <c r="C37" s="44">
        <v>761550</v>
      </c>
      <c r="D37" s="44">
        <v>4641100</v>
      </c>
      <c r="E37" s="36" t="s">
        <v>137</v>
      </c>
    </row>
    <row r="38" spans="1:5" ht="13.5" customHeight="1">
      <c r="A38" s="43" t="s">
        <v>53</v>
      </c>
      <c r="B38" s="38"/>
      <c r="C38" s="44">
        <v>260390</v>
      </c>
      <c r="D38" s="44">
        <v>2415970</v>
      </c>
      <c r="E38" s="36" t="s">
        <v>138</v>
      </c>
    </row>
    <row r="39" spans="1:5" ht="13.5" customHeight="1">
      <c r="A39" s="43" t="s">
        <v>105</v>
      </c>
      <c r="B39" s="38"/>
      <c r="C39" s="44">
        <v>2000</v>
      </c>
      <c r="D39" s="44">
        <v>4000</v>
      </c>
      <c r="E39" s="36" t="s">
        <v>139</v>
      </c>
    </row>
    <row r="40" spans="1:5" ht="13.5" customHeight="1">
      <c r="A40" s="43" t="s">
        <v>54</v>
      </c>
      <c r="B40" s="38"/>
      <c r="C40" s="44">
        <v>950400</v>
      </c>
      <c r="D40" s="44">
        <v>1511840</v>
      </c>
      <c r="E40" s="36" t="s">
        <v>140</v>
      </c>
    </row>
    <row r="41" spans="1:5" ht="13.5" customHeight="1">
      <c r="A41" s="43" t="s">
        <v>55</v>
      </c>
      <c r="B41" s="38"/>
      <c r="C41" s="44">
        <v>938240</v>
      </c>
      <c r="D41" s="44">
        <v>5970720</v>
      </c>
      <c r="E41" s="36" t="s">
        <v>141</v>
      </c>
    </row>
    <row r="42" spans="1:5" ht="13.5" customHeight="1">
      <c r="A42" s="43" t="s">
        <v>64</v>
      </c>
      <c r="B42" s="38"/>
      <c r="C42" s="44">
        <v>0</v>
      </c>
      <c r="D42" s="44">
        <v>1820000</v>
      </c>
      <c r="E42" s="36"/>
    </row>
    <row r="43" spans="1:5" ht="13.5" customHeight="1">
      <c r="A43" s="43" t="s">
        <v>56</v>
      </c>
      <c r="B43" s="38"/>
      <c r="C43" s="44">
        <v>300000</v>
      </c>
      <c r="D43" s="44">
        <v>3343000</v>
      </c>
      <c r="E43" s="36" t="s">
        <v>142</v>
      </c>
    </row>
    <row r="44" spans="1:5" ht="13.5" customHeight="1">
      <c r="A44" s="43" t="s">
        <v>57</v>
      </c>
      <c r="B44" s="38"/>
      <c r="C44" s="44">
        <v>37200</v>
      </c>
      <c r="D44" s="44">
        <v>1751660</v>
      </c>
      <c r="E44" s="36" t="s">
        <v>143</v>
      </c>
    </row>
    <row r="45" spans="1:5" ht="13.5" customHeight="1">
      <c r="A45" s="42"/>
      <c r="B45" s="38"/>
      <c r="C45" s="45">
        <f>SUM(C13:C44)</f>
        <v>76768050</v>
      </c>
      <c r="D45" s="45">
        <f>SUM(D13:D44)</f>
        <v>348360749</v>
      </c>
      <c r="E45" s="38"/>
    </row>
    <row r="46" spans="1:5" ht="12" customHeight="1">
      <c r="A46" s="30" t="s">
        <v>106</v>
      </c>
      <c r="B46" s="23">
        <v>70000</v>
      </c>
      <c r="C46" s="26"/>
      <c r="D46" s="26"/>
      <c r="E46" s="3"/>
    </row>
    <row r="47" spans="1:5" ht="12" customHeight="1">
      <c r="A47" s="30" t="s">
        <v>107</v>
      </c>
      <c r="B47" s="23">
        <v>74435154</v>
      </c>
      <c r="C47" s="26"/>
      <c r="D47" s="26"/>
      <c r="E47" s="4"/>
    </row>
    <row r="48" spans="1:5" ht="12" customHeight="1">
      <c r="A48" s="30" t="s">
        <v>108</v>
      </c>
      <c r="B48" s="29"/>
      <c r="C48" s="27">
        <v>30000</v>
      </c>
      <c r="D48" s="28"/>
      <c r="E48" s="5"/>
    </row>
    <row r="49" spans="1:5" ht="12" customHeight="1">
      <c r="A49" s="30" t="s">
        <v>109</v>
      </c>
      <c r="B49" s="23"/>
      <c r="C49" s="23">
        <v>47002143</v>
      </c>
      <c r="D49" s="26"/>
      <c r="E49" s="6"/>
    </row>
    <row r="50" spans="1:5" ht="12" customHeight="1">
      <c r="A50" s="30" t="s">
        <v>117</v>
      </c>
      <c r="B50" s="26"/>
      <c r="C50" s="26">
        <v>4000000</v>
      </c>
      <c r="D50" s="26">
        <v>8000000</v>
      </c>
      <c r="E50" s="2"/>
    </row>
    <row r="51" spans="1:5" ht="12" customHeight="1">
      <c r="A51" s="30" t="s">
        <v>115</v>
      </c>
      <c r="B51" s="26"/>
      <c r="C51" s="26">
        <v>100000</v>
      </c>
      <c r="D51" s="26"/>
      <c r="E51" s="2"/>
    </row>
    <row r="52" spans="1:5" ht="12" customHeight="1">
      <c r="A52" s="30"/>
      <c r="B52" s="26">
        <v>275000</v>
      </c>
      <c r="C52" s="26"/>
      <c r="D52" s="26"/>
      <c r="E52" s="2"/>
    </row>
    <row r="53" spans="1:5" ht="12" customHeight="1">
      <c r="A53" s="35"/>
      <c r="B53" s="46">
        <f>SUM(B12:B52)</f>
        <v>127900193</v>
      </c>
      <c r="C53" s="46">
        <f>SUM(C45:C52)</f>
        <v>127900193</v>
      </c>
      <c r="D53" s="47"/>
      <c r="E53" s="48"/>
    </row>
    <row r="54" spans="1:5" ht="12" customHeight="1">
      <c r="A54" s="31" t="s">
        <v>110</v>
      </c>
      <c r="B54" s="22">
        <v>524406</v>
      </c>
      <c r="C54" s="22"/>
      <c r="D54" s="22">
        <v>19244886</v>
      </c>
      <c r="E54" s="3"/>
    </row>
    <row r="55" spans="1:5" ht="12" customHeight="1">
      <c r="A55" s="31" t="s">
        <v>111</v>
      </c>
      <c r="B55" s="22">
        <v>5322611</v>
      </c>
      <c r="C55" s="22">
        <v>200000</v>
      </c>
      <c r="D55" s="22">
        <v>74444272</v>
      </c>
      <c r="E55" s="33"/>
    </row>
    <row r="56" spans="1:5" ht="12" customHeight="1">
      <c r="A56" s="31" t="s">
        <v>116</v>
      </c>
      <c r="B56" s="22">
        <v>50305992</v>
      </c>
      <c r="C56" s="22"/>
      <c r="D56" s="24">
        <v>99281160</v>
      </c>
      <c r="E56" s="3" t="s">
        <v>145</v>
      </c>
    </row>
    <row r="57" spans="1:5" ht="12" customHeight="1">
      <c r="A57" s="31" t="s">
        <v>147</v>
      </c>
      <c r="B57" s="22"/>
      <c r="C57" s="22"/>
      <c r="D57" s="24">
        <v>84499470</v>
      </c>
      <c r="E57" s="3"/>
    </row>
  </sheetData>
  <mergeCells count="1">
    <mergeCell ref="C1:D1"/>
  </mergeCells>
  <phoneticPr fontId="1" type="noConversion"/>
  <pageMargins left="0.4" right="0.28000000000000003" top="0.34" bottom="0.19" header="0.3" footer="0.19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2"/>
  <sheetViews>
    <sheetView zoomScale="150" zoomScaleNormal="150" workbookViewId="0">
      <selection activeCell="G10" sqref="G10"/>
    </sheetView>
  </sheetViews>
  <sheetFormatPr defaultRowHeight="16.5"/>
  <cols>
    <col min="4" max="4" width="8.875" customWidth="1"/>
    <col min="5" max="5" width="9.875" customWidth="1"/>
  </cols>
  <sheetData>
    <row r="1" spans="1:9" ht="17.25" thickBot="1"/>
    <row r="2" spans="1:9" ht="20.25" customHeight="1">
      <c r="A2" s="79" t="s">
        <v>152</v>
      </c>
      <c r="B2" s="8" t="s">
        <v>70</v>
      </c>
      <c r="C2" s="8" t="s">
        <v>71</v>
      </c>
      <c r="D2" s="8" t="s">
        <v>72</v>
      </c>
      <c r="E2" s="9" t="s">
        <v>73</v>
      </c>
      <c r="F2" s="79" t="s">
        <v>171</v>
      </c>
      <c r="G2" s="156">
        <v>105569896</v>
      </c>
      <c r="H2" s="157"/>
      <c r="I2" s="10" t="s">
        <v>74</v>
      </c>
    </row>
    <row r="3" spans="1:9" ht="23.25" customHeight="1">
      <c r="A3" s="11" t="s">
        <v>153</v>
      </c>
      <c r="B3" s="12">
        <v>175870</v>
      </c>
      <c r="C3" s="13"/>
      <c r="D3" s="12">
        <v>28446913</v>
      </c>
      <c r="E3" s="16"/>
      <c r="F3" s="11" t="s">
        <v>75</v>
      </c>
      <c r="G3" s="158">
        <v>153212469</v>
      </c>
      <c r="H3" s="159"/>
      <c r="I3" s="160" t="s">
        <v>76</v>
      </c>
    </row>
    <row r="4" spans="1:9" ht="20.25" customHeight="1">
      <c r="A4" s="11" t="s">
        <v>154</v>
      </c>
      <c r="B4" s="14">
        <v>710000</v>
      </c>
      <c r="C4" s="14">
        <v>400000</v>
      </c>
      <c r="D4" s="15">
        <v>80812379</v>
      </c>
      <c r="E4" s="16" t="s">
        <v>188</v>
      </c>
      <c r="F4" s="11" t="s">
        <v>77</v>
      </c>
      <c r="G4" s="158">
        <v>40000000</v>
      </c>
      <c r="H4" s="159"/>
      <c r="I4" s="160"/>
    </row>
    <row r="5" spans="1:9" ht="21.75" customHeight="1" thickBot="1">
      <c r="A5" s="17" t="s">
        <v>155</v>
      </c>
      <c r="B5" s="161">
        <v>4015000</v>
      </c>
      <c r="C5" s="161"/>
      <c r="D5" s="18"/>
      <c r="E5" s="19"/>
      <c r="F5" s="17" t="s">
        <v>78</v>
      </c>
      <c r="G5" s="162">
        <v>67760443</v>
      </c>
      <c r="H5" s="163"/>
      <c r="I5" s="20" t="s">
        <v>79</v>
      </c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11" spans="1:9">
      <c r="A11" s="30" t="s">
        <v>106</v>
      </c>
      <c r="B11" s="23">
        <v>70000</v>
      </c>
      <c r="C11" s="26"/>
      <c r="D11" s="26"/>
      <c r="E11" s="3"/>
    </row>
    <row r="12" spans="1:9">
      <c r="A12" s="30" t="s">
        <v>107</v>
      </c>
      <c r="B12" s="23">
        <v>74435154</v>
      </c>
      <c r="C12" s="26"/>
      <c r="D12" s="26"/>
      <c r="E12" s="4"/>
    </row>
    <row r="13" spans="1:9">
      <c r="A13" s="30" t="s">
        <v>108</v>
      </c>
      <c r="B13" s="29"/>
      <c r="C13" s="27">
        <v>30000</v>
      </c>
      <c r="D13" s="28"/>
      <c r="E13" s="5"/>
    </row>
    <row r="14" spans="1:9">
      <c r="A14" s="30" t="s">
        <v>109</v>
      </c>
      <c r="B14" s="23"/>
      <c r="D14" s="26"/>
      <c r="E14" s="6"/>
    </row>
    <row r="15" spans="1:9">
      <c r="A15" s="30" t="s">
        <v>117</v>
      </c>
      <c r="B15" s="26"/>
      <c r="C15" s="26">
        <v>4000000</v>
      </c>
      <c r="D15" s="26">
        <v>8000000</v>
      </c>
      <c r="E15" s="2"/>
    </row>
    <row r="16" spans="1:9">
      <c r="A16" s="30" t="s">
        <v>115</v>
      </c>
      <c r="B16" s="26"/>
      <c r="C16" s="26">
        <v>100000</v>
      </c>
      <c r="D16" s="26"/>
      <c r="E16" s="2"/>
    </row>
    <row r="17" spans="1:5">
      <c r="A17" s="30"/>
      <c r="B17" s="26">
        <v>275000</v>
      </c>
      <c r="C17" s="26"/>
      <c r="D17" s="26"/>
      <c r="E17" s="2"/>
    </row>
    <row r="18" spans="1:5">
      <c r="A18" s="35"/>
      <c r="B18" s="46" t="e">
        <f>SUM(#REF!)</f>
        <v>#REF!</v>
      </c>
      <c r="C18" s="46">
        <f>SUM(C10:C17)</f>
        <v>4130000</v>
      </c>
      <c r="D18" s="47"/>
      <c r="E18" s="48"/>
    </row>
    <row r="19" spans="1:5">
      <c r="A19" s="31" t="s">
        <v>110</v>
      </c>
      <c r="E19" s="3"/>
    </row>
    <row r="20" spans="1:5">
      <c r="A20" s="31" t="s">
        <v>111</v>
      </c>
      <c r="E20" s="33"/>
    </row>
    <row r="21" spans="1:5">
      <c r="A21" s="31" t="s">
        <v>116</v>
      </c>
      <c r="B21" s="22">
        <v>50305992</v>
      </c>
      <c r="C21" s="22"/>
      <c r="E21" s="3" t="s">
        <v>145</v>
      </c>
    </row>
    <row r="22" spans="1:5">
      <c r="A22" s="31" t="s">
        <v>147</v>
      </c>
      <c r="B22" s="22"/>
      <c r="C22" s="22"/>
      <c r="D22" s="24">
        <v>84499470</v>
      </c>
      <c r="E22" s="3"/>
    </row>
  </sheetData>
  <mergeCells count="6">
    <mergeCell ref="G2:H2"/>
    <mergeCell ref="G3:H3"/>
    <mergeCell ref="I3:I4"/>
    <mergeCell ref="G4:H4"/>
    <mergeCell ref="B5:C5"/>
    <mergeCell ref="G5:H5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A2" sqref="A2:E31"/>
    </sheetView>
  </sheetViews>
  <sheetFormatPr defaultRowHeight="16.5"/>
  <cols>
    <col min="1" max="1" width="9.25" customWidth="1"/>
    <col min="2" max="2" width="3.875" customWidth="1"/>
    <col min="3" max="3" width="12.125" customWidth="1"/>
    <col min="4" max="4" width="12.25" customWidth="1"/>
    <col min="5" max="5" width="13" customWidth="1"/>
  </cols>
  <sheetData>
    <row r="1" spans="1:5" ht="17.25" thickBot="1"/>
    <row r="2" spans="1:5" ht="11.25" customHeight="1">
      <c r="A2" s="130" t="s">
        <v>81</v>
      </c>
      <c r="B2" s="90"/>
      <c r="C2" s="90" t="s">
        <v>82</v>
      </c>
      <c r="D2" s="90" t="s">
        <v>83</v>
      </c>
      <c r="E2" s="91" t="s">
        <v>84</v>
      </c>
    </row>
    <row r="3" spans="1:5" ht="11.25" customHeight="1">
      <c r="A3" s="164">
        <v>41336</v>
      </c>
      <c r="B3" s="126" t="s">
        <v>65</v>
      </c>
      <c r="C3" s="126" t="s">
        <v>86</v>
      </c>
      <c r="D3" s="126" t="s">
        <v>87</v>
      </c>
      <c r="E3" s="131" t="s">
        <v>92</v>
      </c>
    </row>
    <row r="4" spans="1:5" ht="11.25" customHeight="1">
      <c r="A4" s="165"/>
      <c r="B4" s="127" t="s">
        <v>66</v>
      </c>
      <c r="C4" s="127" t="s">
        <v>91</v>
      </c>
      <c r="D4" s="127" t="s">
        <v>163</v>
      </c>
      <c r="E4" s="132" t="s">
        <v>148</v>
      </c>
    </row>
    <row r="5" spans="1:5" ht="11.25" customHeight="1">
      <c r="A5" s="166"/>
      <c r="B5" s="128" t="s">
        <v>67</v>
      </c>
      <c r="C5" s="128" t="s">
        <v>156</v>
      </c>
      <c r="D5" s="128" t="s">
        <v>88</v>
      </c>
      <c r="E5" s="133" t="s">
        <v>157</v>
      </c>
    </row>
    <row r="6" spans="1:5" ht="11.25" customHeight="1">
      <c r="A6" s="164">
        <v>41343</v>
      </c>
      <c r="B6" s="126" t="s">
        <v>65</v>
      </c>
      <c r="C6" s="126" t="s">
        <v>93</v>
      </c>
      <c r="D6" s="126" t="s">
        <v>166</v>
      </c>
      <c r="E6" s="131" t="s">
        <v>89</v>
      </c>
    </row>
    <row r="7" spans="1:5" ht="11.25" customHeight="1">
      <c r="A7" s="165"/>
      <c r="B7" s="127" t="s">
        <v>66</v>
      </c>
      <c r="C7" s="127" t="s">
        <v>97</v>
      </c>
      <c r="D7" s="127" t="s">
        <v>100</v>
      </c>
      <c r="E7" s="132" t="s">
        <v>165</v>
      </c>
    </row>
    <row r="8" spans="1:5" ht="11.25" customHeight="1">
      <c r="A8" s="166"/>
      <c r="B8" s="128" t="s">
        <v>67</v>
      </c>
      <c r="C8" s="128" t="s">
        <v>172</v>
      </c>
      <c r="D8" s="128" t="s">
        <v>101</v>
      </c>
      <c r="E8" s="133" t="s">
        <v>173</v>
      </c>
    </row>
    <row r="9" spans="1:5" ht="11.25" customHeight="1">
      <c r="A9" s="164">
        <v>41350</v>
      </c>
      <c r="B9" s="126" t="s">
        <v>65</v>
      </c>
      <c r="C9" s="126" t="s">
        <v>150</v>
      </c>
      <c r="D9" s="126" t="s">
        <v>149</v>
      </c>
      <c r="E9" s="131" t="s">
        <v>98</v>
      </c>
    </row>
    <row r="10" spans="1:5" ht="11.25" customHeight="1">
      <c r="A10" s="165"/>
      <c r="B10" s="127" t="s">
        <v>66</v>
      </c>
      <c r="C10" s="127" t="s">
        <v>148</v>
      </c>
      <c r="D10" s="127" t="s">
        <v>92</v>
      </c>
      <c r="E10" s="132" t="s">
        <v>94</v>
      </c>
    </row>
    <row r="11" spans="1:5" ht="11.25" customHeight="1">
      <c r="A11" s="166"/>
      <c r="B11" s="128" t="s">
        <v>67</v>
      </c>
      <c r="C11" s="128" t="s">
        <v>164</v>
      </c>
      <c r="D11" s="128" t="s">
        <v>158</v>
      </c>
      <c r="E11" s="133" t="s">
        <v>156</v>
      </c>
    </row>
    <row r="12" spans="1:5" ht="11.25" customHeight="1">
      <c r="A12" s="164">
        <v>41357</v>
      </c>
      <c r="B12" s="126" t="s">
        <v>65</v>
      </c>
      <c r="C12" s="126" t="s">
        <v>149</v>
      </c>
      <c r="D12" s="126" t="s">
        <v>92</v>
      </c>
      <c r="E12" s="131" t="s">
        <v>98</v>
      </c>
    </row>
    <row r="13" spans="1:5" ht="11.25" customHeight="1">
      <c r="A13" s="165"/>
      <c r="B13" s="127" t="s">
        <v>66</v>
      </c>
      <c r="C13" s="127" t="s">
        <v>162</v>
      </c>
      <c r="D13" s="127" t="s">
        <v>265</v>
      </c>
      <c r="E13" s="132" t="s">
        <v>269</v>
      </c>
    </row>
    <row r="14" spans="1:5" ht="11.25" customHeight="1">
      <c r="A14" s="165"/>
      <c r="B14" s="127" t="s">
        <v>67</v>
      </c>
      <c r="C14" s="127" t="s">
        <v>261</v>
      </c>
      <c r="D14" s="127" t="s">
        <v>266</v>
      </c>
      <c r="E14" s="132" t="s">
        <v>270</v>
      </c>
    </row>
    <row r="15" spans="1:5" ht="11.25" customHeight="1">
      <c r="A15" s="165"/>
      <c r="B15" s="127" t="s">
        <v>260</v>
      </c>
      <c r="C15" s="127" t="s">
        <v>262</v>
      </c>
      <c r="D15" s="127" t="s">
        <v>267</v>
      </c>
      <c r="E15" s="132" t="s">
        <v>271</v>
      </c>
    </row>
    <row r="16" spans="1:5" ht="11.25" customHeight="1">
      <c r="A16" s="165"/>
      <c r="B16" s="127"/>
      <c r="C16" s="127" t="s">
        <v>263</v>
      </c>
      <c r="D16" s="127" t="s">
        <v>268</v>
      </c>
      <c r="E16" s="132" t="s">
        <v>284</v>
      </c>
    </row>
    <row r="17" spans="1:5" ht="11.25" customHeight="1">
      <c r="A17" s="165"/>
      <c r="B17" s="127"/>
      <c r="C17" s="127" t="s">
        <v>264</v>
      </c>
      <c r="D17" s="127"/>
      <c r="E17" s="132" t="s">
        <v>272</v>
      </c>
    </row>
    <row r="18" spans="1:5" ht="11.25" customHeight="1">
      <c r="A18" s="166"/>
      <c r="B18" s="129"/>
      <c r="C18" s="128"/>
      <c r="D18" s="128"/>
      <c r="E18" s="133" t="s">
        <v>273</v>
      </c>
    </row>
    <row r="19" spans="1:5" ht="11.25" customHeight="1">
      <c r="A19" s="185" t="s">
        <v>285</v>
      </c>
      <c r="B19" s="167" t="s">
        <v>274</v>
      </c>
      <c r="C19" s="168"/>
      <c r="D19" s="168"/>
      <c r="E19" s="169"/>
    </row>
    <row r="20" spans="1:5" ht="11.25" customHeight="1">
      <c r="A20" s="186"/>
      <c r="B20" s="170" t="s">
        <v>275</v>
      </c>
      <c r="C20" s="171"/>
      <c r="D20" s="171"/>
      <c r="E20" s="172"/>
    </row>
    <row r="21" spans="1:5" ht="11.25" customHeight="1">
      <c r="A21" s="186"/>
      <c r="B21" s="167" t="s">
        <v>276</v>
      </c>
      <c r="C21" s="168"/>
      <c r="D21" s="168"/>
      <c r="E21" s="169"/>
    </row>
    <row r="22" spans="1:5" ht="11.25" customHeight="1">
      <c r="A22" s="186"/>
      <c r="B22" s="188" t="s">
        <v>277</v>
      </c>
      <c r="C22" s="189"/>
      <c r="D22" s="189"/>
      <c r="E22" s="190"/>
    </row>
    <row r="23" spans="1:5" ht="11.25" customHeight="1">
      <c r="A23" s="186"/>
      <c r="B23" s="173" t="s">
        <v>278</v>
      </c>
      <c r="C23" s="174"/>
      <c r="D23" s="174"/>
      <c r="E23" s="175"/>
    </row>
    <row r="24" spans="1:5" ht="11.25" customHeight="1">
      <c r="A24" s="186"/>
      <c r="B24" s="176" t="s">
        <v>279</v>
      </c>
      <c r="C24" s="177"/>
      <c r="D24" s="177"/>
      <c r="E24" s="178"/>
    </row>
    <row r="25" spans="1:5" ht="11.25" customHeight="1">
      <c r="A25" s="186"/>
      <c r="B25" s="167" t="s">
        <v>280</v>
      </c>
      <c r="C25" s="168"/>
      <c r="D25" s="168"/>
      <c r="E25" s="169"/>
    </row>
    <row r="26" spans="1:5" ht="11.25" customHeight="1">
      <c r="A26" s="186"/>
      <c r="B26" s="188" t="s">
        <v>281</v>
      </c>
      <c r="C26" s="189"/>
      <c r="D26" s="189"/>
      <c r="E26" s="190"/>
    </row>
    <row r="27" spans="1:5" ht="11.25" customHeight="1">
      <c r="A27" s="186"/>
      <c r="B27" s="173" t="s">
        <v>282</v>
      </c>
      <c r="C27" s="174"/>
      <c r="D27" s="174"/>
      <c r="E27" s="175"/>
    </row>
    <row r="28" spans="1:5" ht="11.25" customHeight="1">
      <c r="A28" s="187"/>
      <c r="B28" s="176" t="s">
        <v>283</v>
      </c>
      <c r="C28" s="177"/>
      <c r="D28" s="177"/>
      <c r="E28" s="178"/>
    </row>
    <row r="29" spans="1:5" ht="11.25" customHeight="1">
      <c r="A29" s="179">
        <v>41364</v>
      </c>
      <c r="B29" s="82" t="s">
        <v>65</v>
      </c>
      <c r="C29" s="182"/>
      <c r="D29" s="182"/>
      <c r="E29" s="84" t="s">
        <v>93</v>
      </c>
    </row>
    <row r="30" spans="1:5" ht="11.25" customHeight="1">
      <c r="A30" s="180"/>
      <c r="B30" s="83" t="s">
        <v>66</v>
      </c>
      <c r="C30" s="183"/>
      <c r="D30" s="183"/>
      <c r="E30" s="85" t="s">
        <v>148</v>
      </c>
    </row>
    <row r="31" spans="1:5" ht="11.25" customHeight="1" thickBot="1">
      <c r="A31" s="181"/>
      <c r="B31" s="86" t="s">
        <v>67</v>
      </c>
      <c r="C31" s="184"/>
      <c r="D31" s="184"/>
      <c r="E31" s="87" t="s">
        <v>172</v>
      </c>
    </row>
  </sheetData>
  <mergeCells count="18">
    <mergeCell ref="B20:E20"/>
    <mergeCell ref="B21:E21"/>
    <mergeCell ref="B27:E27"/>
    <mergeCell ref="B28:E28"/>
    <mergeCell ref="A29:A31"/>
    <mergeCell ref="C29:C31"/>
    <mergeCell ref="D29:D31"/>
    <mergeCell ref="A19:A28"/>
    <mergeCell ref="B22:E22"/>
    <mergeCell ref="B23:E23"/>
    <mergeCell ref="B24:E24"/>
    <mergeCell ref="B25:E25"/>
    <mergeCell ref="B26:E26"/>
    <mergeCell ref="A3:A5"/>
    <mergeCell ref="A6:A8"/>
    <mergeCell ref="A9:A11"/>
    <mergeCell ref="A12:A18"/>
    <mergeCell ref="B19:E19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sqref="A1:E13"/>
    </sheetView>
  </sheetViews>
  <sheetFormatPr defaultRowHeight="16.5"/>
  <cols>
    <col min="1" max="1" width="6.5" style="56" customWidth="1"/>
    <col min="2" max="2" width="5.5" style="56" customWidth="1"/>
    <col min="3" max="3" width="11.125" style="56" customWidth="1"/>
    <col min="4" max="4" width="13.125" style="56" customWidth="1"/>
    <col min="5" max="5" width="12.5" customWidth="1"/>
  </cols>
  <sheetData>
    <row r="1" spans="1:5">
      <c r="A1" s="88" t="s">
        <v>81</v>
      </c>
      <c r="B1" s="89" t="s">
        <v>161</v>
      </c>
      <c r="C1" s="90" t="s">
        <v>82</v>
      </c>
      <c r="D1" s="90" t="s">
        <v>83</v>
      </c>
      <c r="E1" s="91" t="s">
        <v>84</v>
      </c>
    </row>
    <row r="2" spans="1:5">
      <c r="A2" s="92" t="s">
        <v>85</v>
      </c>
      <c r="B2" s="82" t="s">
        <v>65</v>
      </c>
      <c r="C2" s="82" t="s">
        <v>86</v>
      </c>
      <c r="D2" s="82" t="s">
        <v>149</v>
      </c>
      <c r="E2" s="84" t="s">
        <v>93</v>
      </c>
    </row>
    <row r="3" spans="1:5">
      <c r="A3" s="93">
        <v>41308</v>
      </c>
      <c r="B3" s="83" t="s">
        <v>66</v>
      </c>
      <c r="C3" s="83" t="s">
        <v>91</v>
      </c>
      <c r="D3" s="83" t="s">
        <v>87</v>
      </c>
      <c r="E3" s="85" t="s">
        <v>94</v>
      </c>
    </row>
    <row r="4" spans="1:5">
      <c r="A4" s="94"/>
      <c r="B4" s="83" t="s">
        <v>67</v>
      </c>
      <c r="C4" s="83" t="s">
        <v>156</v>
      </c>
      <c r="D4" s="83" t="s">
        <v>88</v>
      </c>
      <c r="E4" s="85" t="s">
        <v>95</v>
      </c>
    </row>
    <row r="5" spans="1:5">
      <c r="A5" s="92" t="s">
        <v>90</v>
      </c>
      <c r="B5" s="82" t="s">
        <v>65</v>
      </c>
      <c r="C5" s="82" t="s">
        <v>92</v>
      </c>
      <c r="D5" s="82" t="s">
        <v>166</v>
      </c>
      <c r="E5" s="84" t="s">
        <v>89</v>
      </c>
    </row>
    <row r="6" spans="1:5">
      <c r="A6" s="93">
        <v>41315</v>
      </c>
      <c r="B6" s="83" t="s">
        <v>66</v>
      </c>
      <c r="C6" s="83" t="s">
        <v>100</v>
      </c>
      <c r="D6" s="83" t="s">
        <v>163</v>
      </c>
      <c r="E6" s="85" t="s">
        <v>177</v>
      </c>
    </row>
    <row r="7" spans="1:5">
      <c r="A7" s="94"/>
      <c r="B7" s="83" t="s">
        <v>67</v>
      </c>
      <c r="C7" s="83" t="s">
        <v>101</v>
      </c>
      <c r="D7" s="83" t="s">
        <v>158</v>
      </c>
      <c r="E7" s="85" t="s">
        <v>157</v>
      </c>
    </row>
    <row r="8" spans="1:5">
      <c r="A8" s="92" t="s">
        <v>96</v>
      </c>
      <c r="B8" s="82" t="s">
        <v>65</v>
      </c>
      <c r="C8" s="82" t="s">
        <v>150</v>
      </c>
      <c r="D8" s="82" t="s">
        <v>93</v>
      </c>
      <c r="E8" s="84" t="s">
        <v>98</v>
      </c>
    </row>
    <row r="9" spans="1:5">
      <c r="A9" s="93">
        <v>41322</v>
      </c>
      <c r="B9" s="83" t="s">
        <v>66</v>
      </c>
      <c r="C9" s="83" t="s">
        <v>97</v>
      </c>
      <c r="D9" s="83" t="s">
        <v>148</v>
      </c>
      <c r="E9" s="85" t="s">
        <v>162</v>
      </c>
    </row>
    <row r="10" spans="1:5">
      <c r="A10" s="94"/>
      <c r="B10" s="83" t="s">
        <v>67</v>
      </c>
      <c r="C10" s="83" t="s">
        <v>164</v>
      </c>
      <c r="D10" s="83" t="s">
        <v>95</v>
      </c>
      <c r="E10" s="85" t="s">
        <v>173</v>
      </c>
    </row>
    <row r="11" spans="1:5">
      <c r="A11" s="92" t="s">
        <v>99</v>
      </c>
      <c r="B11" s="82" t="s">
        <v>65</v>
      </c>
      <c r="C11" s="82" t="s">
        <v>87</v>
      </c>
      <c r="D11" s="82" t="s">
        <v>149</v>
      </c>
      <c r="E11" s="84" t="s">
        <v>150</v>
      </c>
    </row>
    <row r="12" spans="1:5">
      <c r="A12" s="93">
        <v>41329</v>
      </c>
      <c r="B12" s="83" t="s">
        <v>66</v>
      </c>
      <c r="C12" s="83" t="s">
        <v>89</v>
      </c>
      <c r="D12" s="83" t="s">
        <v>100</v>
      </c>
      <c r="E12" s="85" t="s">
        <v>92</v>
      </c>
    </row>
    <row r="13" spans="1:5" ht="17.25" thickBot="1">
      <c r="A13" s="95"/>
      <c r="B13" s="86" t="s">
        <v>67</v>
      </c>
      <c r="C13" s="86" t="s">
        <v>165</v>
      </c>
      <c r="D13" s="86" t="s">
        <v>101</v>
      </c>
      <c r="E13" s="87" t="s">
        <v>172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6.5"/>
  <cols>
    <col min="1" max="1" width="13.125" style="21" customWidth="1"/>
    <col min="2" max="2" width="9.625" customWidth="1"/>
    <col min="3" max="3" width="39.625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주보</vt:lpstr>
      <vt:lpstr>합계잔액</vt:lpstr>
      <vt:lpstr>수지</vt:lpstr>
      <vt:lpstr>사목회</vt:lpstr>
      <vt:lpstr>Sheet1</vt:lpstr>
      <vt:lpstr>참고</vt:lpstr>
      <vt:lpstr>Sheet2</vt:lpstr>
      <vt:lpstr>Sheet3</vt:lpstr>
    </vt:vector>
  </TitlesOfParts>
  <Company>bbb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sss</cp:lastModifiedBy>
  <cp:lastPrinted>2013-03-05T02:49:51Z</cp:lastPrinted>
  <dcterms:created xsi:type="dcterms:W3CDTF">2011-02-02T00:54:59Z</dcterms:created>
  <dcterms:modified xsi:type="dcterms:W3CDTF">2013-03-06T05:52:57Z</dcterms:modified>
</cp:coreProperties>
</file>