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19" i="2"/>
  <c r="B10"/>
  <c r="C47" i="3"/>
  <c r="C54" s="1"/>
  <c r="D15"/>
  <c r="B15"/>
  <c r="B54" s="1"/>
  <c r="D47"/>
  <c r="B18" i="4"/>
  <c r="C18"/>
  <c r="B12" i="6"/>
  <c r="D12"/>
  <c r="C45"/>
  <c r="D45"/>
  <c r="B53"/>
  <c r="C53"/>
</calcChain>
</file>

<file path=xl/comments1.xml><?xml version="1.0" encoding="utf-8"?>
<comments xmlns="http://schemas.openxmlformats.org/spreadsheetml/2006/main">
  <authors>
    <author>sss</author>
  </authors>
  <commentList>
    <comment ref="A52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<sst xmlns="http://schemas.openxmlformats.org/spreadsheetml/2006/main" count="457" uniqueCount="333">
  <si>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</si>
  <si>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</si>
  <si>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</si>
  <si>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</si>
  <si>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</si>
  <si>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</si>
  <si>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</si>
  <si>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</si>
  <si>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</si>
  <si>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</si>
  <si>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</si>
  <si>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</si>
  <si>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</si>
  <si>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</si>
  <si>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</si>
  <si>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</si>
  <si>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</si>
  <si>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</si>
  <si>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</si>
  <si>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</si>
  <si>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</si>
  <si>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</si>
  <si>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</si>
  <si>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</si>
  <si>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</si>
  <si>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</si>
  <si>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</si>
  <si>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</si>
  <si>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</si>
  <si>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</si>
  <si>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</si>
  <si>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</si>
  <si>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</si>
  <si>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</si>
  <si>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</si>
  <si>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</si>
  <si>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</si>
  <si>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</si>
  <si>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</si>
  <si>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</si>
  <si>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</si>
  <si>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</si>
  <si>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</si>
  <si>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</si>
  <si>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</si>
  <si>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</si>
  <si>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</si>
  <si>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</si>
  <si>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</si>
  <si>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</si>
  <si>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</si>
  <si>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</si>
  <si>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</si>
  <si>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</si>
  <si>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</si>
  <si>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</si>
  <si>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</si>
  <si>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</si>
  <si>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</si>
  <si>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</si>
  <si>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</si>
  <si>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</si>
  <si>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</si>
  <si>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</si>
  <si>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</si>
  <si>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</si>
  <si>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</si>
  <si>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</si>
  <si>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</si>
  <si>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퇴직급여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</si>
  <si>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</si>
  <si>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</si>
  <si>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</si>
  <si>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</si>
  <si>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</si>
  <si>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</si>
  <si>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</si>
  <si>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</si>
  <si>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</si>
  <si>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</si>
  <si>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</si>
  <si>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주차</t>
  </si>
  <si>
    <t>특전(19시)</t>
  </si>
  <si>
    <t>새벽(06시)</t>
  </si>
  <si>
    <t>교중(11시)</t>
  </si>
  <si>
    <t>1주</t>
  </si>
  <si>
    <t>장혜경 헬레나</t>
  </si>
  <si>
    <t>이명희 멜라니아</t>
  </si>
  <si>
    <t>이재월 멜라니오</t>
  </si>
  <si>
    <t>이남일 요셉</t>
  </si>
  <si>
    <t>2주</t>
  </si>
  <si>
    <t>백지영 마리아</t>
  </si>
  <si>
    <t>김정미 엘리나</t>
  </si>
  <si>
    <t>조수자 라파엘라</t>
  </si>
  <si>
    <t>송미애 막달레나</t>
  </si>
  <si>
    <t>박강식 라파엘</t>
  </si>
  <si>
    <t>3주</t>
  </si>
  <si>
    <t>차명희 안나</t>
  </si>
  <si>
    <t>권미광 엘리사벳</t>
  </si>
  <si>
    <t>4주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</si>
  <si>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</si>
  <si>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</si>
  <si>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</si>
  <si>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</si>
  <si>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</si>
  <si>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</si>
  <si>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</si>
  <si>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</si>
  <si>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</si>
  <si>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</si>
  <si>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</si>
  <si>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</si>
  <si>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</si>
  <si>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</si>
  <si>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</si>
  <si>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</si>
  <si>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</si>
  <si>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</si>
  <si>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</si>
  <si>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</si>
  <si>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</si>
  <si>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</si>
  <si>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</si>
  <si>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</si>
  <si>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</si>
  <si>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</si>
  <si>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</si>
  <si>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</si>
  <si>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</si>
  <si>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</si>
  <si>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</si>
  <si>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</si>
  <si>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</si>
  <si>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</si>
  <si>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</si>
  <si>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</si>
  <si>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</si>
  <si>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</si>
  <si>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</si>
  <si>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</si>
  <si>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</si>
  <si>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</si>
  <si>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</si>
  <si>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</si>
  <si>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</si>
  <si>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</si>
  <si>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</si>
  <si>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</si>
  <si>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</si>
  <si>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</si>
  <si>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</si>
  <si>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</si>
  <si>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</si>
  <si>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</si>
  <si>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</si>
  <si>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</si>
  <si>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</si>
  <si>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</si>
  <si>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</si>
  <si>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</si>
  <si>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</si>
  <si>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전례</t>
  </si>
  <si>
    <t>구경희 마리안나</t>
  </si>
  <si>
    <t>김연화 데레사</t>
  </si>
  <si>
    <t>강경수 토마스a</t>
  </si>
  <si>
    <t>오헌미 소피아</t>
  </si>
  <si>
    <t>고금애 아나스타샤</t>
  </si>
  <si>
    <t>과  목</t>
    <phoneticPr fontId="1" type="noConversion"/>
  </si>
  <si>
    <t>합계</t>
    <phoneticPr fontId="1" type="noConversion"/>
  </si>
  <si>
    <t>내역</t>
    <phoneticPr fontId="1" type="noConversion"/>
  </si>
  <si>
    <t>전월이월(현금)</t>
    <phoneticPr fontId="1" type="noConversion"/>
  </si>
  <si>
    <t>특별예금</t>
    <phoneticPr fontId="3" type="noConversion"/>
  </si>
  <si>
    <t>차종문 율리아노</t>
  </si>
  <si>
    <t>서정문 베르나르도</t>
  </si>
  <si>
    <t>사무장외3명</t>
    <phoneticPr fontId="1" type="noConversion"/>
  </si>
  <si>
    <t>복사기,정수기</t>
    <phoneticPr fontId="1" type="noConversion"/>
  </si>
  <si>
    <t>허재원 마리에바</t>
  </si>
  <si>
    <t>단체보조비</t>
    <phoneticPr fontId="1" type="noConversion"/>
  </si>
  <si>
    <t xml:space="preserve">    성물판매</t>
  </si>
  <si>
    <t>상여금</t>
    <phoneticPr fontId="1" type="noConversion"/>
  </si>
  <si>
    <t>수수료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</si>
  <si>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</si>
  <si>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</si>
  <si>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</si>
  <si>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기타헌금</t>
    <phoneticPr fontId="1" type="noConversion"/>
  </si>
  <si>
    <t>성소후원금</t>
    <phoneticPr fontId="1" type="noConversion"/>
  </si>
  <si>
    <t>사회복지후원금</t>
    <phoneticPr fontId="1" type="noConversion"/>
  </si>
  <si>
    <t>기타후원금</t>
    <phoneticPr fontId="1" type="noConversion"/>
  </si>
  <si>
    <t>특별헌금</t>
    <phoneticPr fontId="1" type="noConversion"/>
  </si>
  <si>
    <t>기타목적헌금</t>
    <phoneticPr fontId="1" type="noConversion"/>
  </si>
  <si>
    <t>기타기부금</t>
    <phoneticPr fontId="1" type="noConversion"/>
  </si>
  <si>
    <t>성물판매</t>
    <phoneticPr fontId="1" type="noConversion"/>
  </si>
  <si>
    <t>이자수입</t>
    <phoneticPr fontId="1" type="noConversion"/>
  </si>
  <si>
    <t>수입계정</t>
    <phoneticPr fontId="1" type="noConversion"/>
  </si>
  <si>
    <t>제전비</t>
    <phoneticPr fontId="1" type="noConversion"/>
  </si>
  <si>
    <t>전교비</t>
    <phoneticPr fontId="1" type="noConversion"/>
  </si>
  <si>
    <t>주일학교운영비</t>
    <phoneticPr fontId="1" type="noConversion"/>
  </si>
  <si>
    <t>사제생활비</t>
    <phoneticPr fontId="1" type="noConversion"/>
  </si>
  <si>
    <t>사제성무활동비</t>
    <phoneticPr fontId="1" type="noConversion"/>
  </si>
  <si>
    <t>수녀생활비</t>
    <phoneticPr fontId="1" type="noConversion"/>
  </si>
  <si>
    <t>수녀성무활동비</t>
    <phoneticPr fontId="1" type="noConversion"/>
  </si>
  <si>
    <t>사제특별지원비</t>
    <phoneticPr fontId="1" type="noConversion"/>
  </si>
  <si>
    <t>수녀특별지원비</t>
    <phoneticPr fontId="1" type="noConversion"/>
  </si>
  <si>
    <t>신자피정교육비</t>
    <phoneticPr fontId="1" type="noConversion"/>
  </si>
  <si>
    <t>성소개발비</t>
    <phoneticPr fontId="1" type="noConversion"/>
  </si>
  <si>
    <t>신학생후원비</t>
    <phoneticPr fontId="1" type="noConversion"/>
  </si>
  <si>
    <t>자선찬조비</t>
    <phoneticPr fontId="1" type="noConversion"/>
  </si>
  <si>
    <t>급여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</si>
  <si>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</si>
  <si>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</si>
  <si>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</si>
  <si>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</si>
  <si>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</si>
  <si>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임차료</t>
    <phoneticPr fontId="1" type="noConversion"/>
  </si>
  <si>
    <t>용역비</t>
    <phoneticPr fontId="1" type="noConversion"/>
  </si>
  <si>
    <t>통신비</t>
    <phoneticPr fontId="1" type="noConversion"/>
  </si>
  <si>
    <t>세금과공과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</si>
  <si>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</si>
  <si>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</si>
  <si>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</si>
  <si>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>청소,전기안전,승강기</t>
    <phoneticPr fontId="1" type="noConversion"/>
  </si>
  <si>
    <t>기타예금(적공,장학)</t>
    <phoneticPr fontId="1" type="noConversion"/>
  </si>
  <si>
    <t>지출</t>
    <phoneticPr fontId="1" type="noConversion"/>
  </si>
  <si>
    <t xml:space="preserve">    퇴직급여충당금전입액</t>
  </si>
  <si>
    <t>3월 수지보고</t>
    <phoneticPr fontId="1" type="noConversion"/>
  </si>
  <si>
    <t>2013년 3월 수지보고</t>
    <phoneticPr fontId="1" type="noConversion"/>
  </si>
  <si>
    <t>퇴직급여충당</t>
    <phoneticPr fontId="1" type="noConversion"/>
  </si>
  <si>
    <t>461건</t>
    <phoneticPr fontId="1" type="noConversion"/>
  </si>
  <si>
    <t>사순제3주일~부활1주일</t>
    <phoneticPr fontId="1" type="noConversion"/>
  </si>
  <si>
    <t>21건</t>
    <phoneticPr fontId="1" type="noConversion"/>
  </si>
  <si>
    <t>노숙자50만,적공4만</t>
    <phoneticPr fontId="1" type="noConversion"/>
  </si>
  <si>
    <t>성목요일 불우이웃돕기128만,사순절 저금통148만</t>
    <phoneticPr fontId="1" type="noConversion"/>
  </si>
  <si>
    <t>사순절특별헌금220만,성금요일성지개발120만</t>
    <phoneticPr fontId="1" type="noConversion"/>
  </si>
  <si>
    <t>장학기금68만,성소개발비218만</t>
    <phoneticPr fontId="1" type="noConversion"/>
  </si>
  <si>
    <t>경상비,장학,사회복지통장</t>
    <phoneticPr fontId="1" type="noConversion"/>
  </si>
  <si>
    <t>부활꽃금입금73만,성지가지대금40만,손님신부40만,제병16.8만</t>
    <phoneticPr fontId="1" type="noConversion"/>
  </si>
  <si>
    <t>커피대금18.4만/영세자선물119.1만/현수막4.5만/길잡이9.1만</t>
    <phoneticPr fontId="1" type="noConversion"/>
  </si>
  <si>
    <t>청년봉사33만/성지대100만/청년사목35.4만/청년성서7.5만/청년전례15.4/청년성가대15만/여성구반장8만/아뉴스성가대45.7만/어린이복사35.5만/세실반주22만/글로리아66만/지휘자반주자220만/성물방봉사자100만</t>
    <phoneticPr fontId="1" type="noConversion"/>
  </si>
  <si>
    <t>유초등부89.3만/중고등부32.2만</t>
    <phoneticPr fontId="1" type="noConversion"/>
  </si>
  <si>
    <t>연령회45만/빈첸시오50만/보훈병원100만/상가조화10만/장학기금850만</t>
    <phoneticPr fontId="1" type="noConversion"/>
  </si>
  <si>
    <t>상가찬조80만,부활꽃봉헌</t>
    <phoneticPr fontId="1" type="noConversion"/>
  </si>
  <si>
    <t>사순절특별헌금, 교구송금</t>
    <phoneticPr fontId="1" type="noConversion"/>
  </si>
  <si>
    <t>사무장외3명</t>
    <phoneticPr fontId="1" type="noConversion"/>
  </si>
  <si>
    <t>식복사</t>
    <phoneticPr fontId="1" type="noConversion"/>
  </si>
  <si>
    <t>문구</t>
    <phoneticPr fontId="1" type="noConversion"/>
  </si>
  <si>
    <t>사목봉사자수첩50만,평화신문,장학증서인쇄경비</t>
    <phoneticPr fontId="1" type="noConversion"/>
  </si>
  <si>
    <t>종이컵,화장지,종량제봉투,전구,기름걸레</t>
    <phoneticPr fontId="1" type="noConversion"/>
  </si>
  <si>
    <t>수도요금57.8만/전기194만/도시가스221만</t>
    <phoneticPr fontId="1" type="noConversion"/>
  </si>
  <si>
    <t>환경개선부담금</t>
    <phoneticPr fontId="1" type="noConversion"/>
  </si>
  <si>
    <t>우편,웹하드,전화요금,인터넷전용선,케이블</t>
    <phoneticPr fontId="1" type="noConversion"/>
  </si>
  <si>
    <t>건강,요양,연금,고용보험</t>
    <phoneticPr fontId="1" type="noConversion"/>
  </si>
  <si>
    <t>보일러,무대조명수리</t>
    <phoneticPr fontId="1" type="noConversion"/>
  </si>
  <si>
    <t>전자레인지,마이크거치대,수도꼭지등</t>
    <phoneticPr fontId="1" type="noConversion"/>
  </si>
  <si>
    <t xml:space="preserve">                   ◈3월 전입◈   </t>
    <phoneticPr fontId="3" type="noConversion"/>
  </si>
  <si>
    <t xml:space="preserve">     ◈4월 전례봉사 배정표 ◈   </t>
    <phoneticPr fontId="3" type="noConversion"/>
  </si>
  <si>
    <t>특 전(19시)</t>
  </si>
  <si>
    <t>교 중(11시)</t>
  </si>
  <si>
    <t>차종만 율리아노</t>
  </si>
  <si>
    <t>조수자 라파엘</t>
  </si>
  <si>
    <t>서정문베르나르도</t>
  </si>
  <si>
    <t>**4/21(09시) 해설-김정미 엘리나</t>
  </si>
  <si>
    <t>1독서-연점숙 뮤리엘</t>
  </si>
  <si>
    <t>2독서-황영원 보니파시오</t>
  </si>
  <si>
    <t>연점숙 뮤리엘</t>
  </si>
  <si>
    <t>황영원보니파시오</t>
  </si>
  <si>
    <t xml:space="preserve">새 벽(06시) </t>
  </si>
  <si>
    <t>청년봉사33만/성지대100만/청년사목35.4만/청년성서7.5만/청년전례15.4/청년성가대15만/여성구반장8만/아뉴스성가대45.7만/어린이복사35.5만/세실반주22만/글로리아66만/지휘자반주자220만/성물방봉사자100만</t>
  </si>
  <si>
    <t>단체보조비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</si>
  <si>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</si>
  <si>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</si>
  <si>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</si>
  <si>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</si>
  <si>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교무금</t>
    <phoneticPr fontId="1" type="noConversion"/>
  </si>
  <si>
    <t>461건</t>
    <phoneticPr fontId="1" type="noConversion"/>
  </si>
  <si>
    <t>신학생후원비</t>
    <phoneticPr fontId="1" type="noConversion"/>
  </si>
  <si>
    <t>주일헌금</t>
    <phoneticPr fontId="1" type="noConversion"/>
  </si>
  <si>
    <t>사순제3주일~부활1주일</t>
    <phoneticPr fontId="1" type="noConversion"/>
  </si>
  <si>
    <t>자선찬조비</t>
    <phoneticPr fontId="1" type="noConversion"/>
  </si>
  <si>
    <t>연령회45만/보훈병원100만/상가조화10만</t>
    <phoneticPr fontId="1" type="noConversion"/>
  </si>
  <si>
    <t>감사헌금</t>
    <phoneticPr fontId="1" type="noConversion"/>
  </si>
  <si>
    <t>21건</t>
    <phoneticPr fontId="1" type="noConversion"/>
  </si>
  <si>
    <t>급여,상여금</t>
    <phoneticPr fontId="1" type="noConversion"/>
  </si>
  <si>
    <t>사무장외3명</t>
    <phoneticPr fontId="1" type="noConversion"/>
  </si>
  <si>
    <t>특별헌금</t>
    <phoneticPr fontId="1" type="noConversion"/>
  </si>
  <si>
    <t>사순절특별헌금220만,성금요일성지개발120만</t>
    <phoneticPr fontId="1" type="noConversion"/>
  </si>
  <si>
    <t>퇴직급여충당</t>
    <phoneticPr fontId="1" type="noConversion"/>
  </si>
  <si>
    <t>식복사</t>
    <phoneticPr fontId="1" type="noConversion"/>
  </si>
  <si>
    <t>기타목적헌금</t>
    <phoneticPr fontId="1" type="noConversion"/>
  </si>
  <si>
    <t>성목요일 불우이웃돕기128만,사순절 저금통148만</t>
    <phoneticPr fontId="1" type="noConversion"/>
  </si>
  <si>
    <t>문구,사목수첩50만,평화신문,장학증서인쇄경비</t>
    <phoneticPr fontId="1" type="noConversion"/>
  </si>
  <si>
    <t>기타기부금</t>
    <phoneticPr fontId="1" type="noConversion"/>
  </si>
  <si>
    <t>상가찬조80만,부활꽃봉헌</t>
    <phoneticPr fontId="1" type="noConversion"/>
  </si>
  <si>
    <t>소모품비</t>
    <phoneticPr fontId="1" type="noConversion"/>
  </si>
  <si>
    <t>종이컵,화장지,종량제봉투,전구,기름걸레</t>
    <phoneticPr fontId="1" type="noConversion"/>
  </si>
  <si>
    <t>이자수입</t>
    <phoneticPr fontId="1" type="noConversion"/>
  </si>
  <si>
    <t>경상비</t>
    <phoneticPr fontId="1" type="noConversion"/>
  </si>
  <si>
    <t>수도광열비</t>
    <phoneticPr fontId="1" type="noConversion"/>
  </si>
  <si>
    <t>수도요금57.8만/전기194만/도시가스221만</t>
    <phoneticPr fontId="1" type="noConversion"/>
  </si>
  <si>
    <t>수입계</t>
    <phoneticPr fontId="1" type="noConversion"/>
  </si>
  <si>
    <t>차량비</t>
    <phoneticPr fontId="1" type="noConversion"/>
  </si>
  <si>
    <t>환경개선부담금</t>
    <phoneticPr fontId="1" type="noConversion"/>
  </si>
  <si>
    <t>지   출</t>
    <phoneticPr fontId="1" type="noConversion"/>
  </si>
  <si>
    <t>복사기,정수기,청소,전기안전,승강기</t>
    <phoneticPr fontId="1" type="noConversion"/>
  </si>
  <si>
    <t>제전비</t>
    <phoneticPr fontId="1" type="noConversion"/>
  </si>
  <si>
    <t>부활꽃금입금73만/성지가지대금40만/
손님신부40만/제병16.8만</t>
    <phoneticPr fontId="1" type="noConversion"/>
  </si>
  <si>
    <t>통신비</t>
    <phoneticPr fontId="1" type="noConversion"/>
  </si>
  <si>
    <t>우편,웹하드,전화요금,인터넷전용선,케이블</t>
    <phoneticPr fontId="1" type="noConversion"/>
  </si>
  <si>
    <t>전교비</t>
    <phoneticPr fontId="1" type="noConversion"/>
  </si>
  <si>
    <t>커피대금18.4만/영세자선물119.1만/
현수막4.5만/길잡이9.1만</t>
    <phoneticPr fontId="1" type="noConversion"/>
  </si>
  <si>
    <t>세금과공과</t>
    <phoneticPr fontId="1" type="noConversion"/>
  </si>
  <si>
    <t>사순절특별헌금, 교구송금</t>
    <phoneticPr fontId="1" type="noConversion"/>
  </si>
  <si>
    <t>복리후생비</t>
    <phoneticPr fontId="1" type="noConversion"/>
  </si>
  <si>
    <t>건강,요양,연금,고용보험</t>
    <phoneticPr fontId="1" type="noConversion"/>
  </si>
  <si>
    <t>사제생활비외</t>
    <phoneticPr fontId="1" type="noConversion"/>
  </si>
  <si>
    <t>시설비</t>
    <phoneticPr fontId="1" type="noConversion"/>
  </si>
  <si>
    <t>보일러,무대조명수리</t>
    <phoneticPr fontId="1" type="noConversion"/>
  </si>
  <si>
    <t>수녀생활비외</t>
    <phoneticPr fontId="1" type="noConversion"/>
  </si>
  <si>
    <t>잡지출</t>
    <phoneticPr fontId="1" type="noConversion"/>
  </si>
  <si>
    <t>전자레인지,마이크거치대,수도꼭지등</t>
    <phoneticPr fontId="1" type="noConversion"/>
  </si>
  <si>
    <t>주일학교운영비</t>
    <phoneticPr fontId="1" type="noConversion"/>
  </si>
  <si>
    <t>유초등부89.3만/중고등부32.2만</t>
    <phoneticPr fontId="1" type="noConversion"/>
  </si>
  <si>
    <t>교구납부금</t>
    <phoneticPr fontId="1" type="noConversion"/>
  </si>
  <si>
    <t>2013년247,027,000</t>
    <phoneticPr fontId="1" type="noConversion"/>
  </si>
  <si>
    <t xml:space="preserve"> 평화방송,
 통일기금</t>
    <phoneticPr fontId="1" type="noConversion"/>
  </si>
  <si>
    <t>평화방송1,644만/통일기금3,000만 남음</t>
    <phoneticPr fontId="1" type="noConversion"/>
  </si>
  <si>
    <t>지출계</t>
    <phoneticPr fontId="1" type="noConversion"/>
  </si>
  <si>
    <t>신학생3명</t>
    <phoneticPr fontId="1" type="noConversion"/>
  </si>
  <si>
    <t>2명</t>
    <phoneticPr fontId="1" type="noConversion"/>
  </si>
  <si>
    <t xml:space="preserve">주임,보좌 </t>
    <phoneticPr fontId="1" type="noConversion"/>
  </si>
  <si>
    <t>신학생,보좌40만
장학생850만(6명)</t>
    <phoneticPr fontId="3" type="noConversion"/>
  </si>
  <si>
    <t>사무용품비
도서인쇄비</t>
    <phoneticPr fontId="1" type="noConversion"/>
  </si>
  <si>
    <t>조수자 라파엘라</t>
    <phoneticPr fontId="1" type="noConversion"/>
  </si>
  <si>
    <t>임차료. 용역비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</si>
</sst>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8"/>
      <color indexed="14"/>
      <name val="Arial"/>
      <family val="2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b/>
      <sz val="16"/>
      <color theme="1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8"/>
      <color rgb="FF000000"/>
      <name val="HY강M"/>
      <family val="1"/>
      <charset val="129"/>
    </font>
    <font>
      <sz val="9"/>
      <color indexed="14"/>
      <name val="HY강M"/>
      <family val="1"/>
      <charset val="129"/>
    </font>
    <font>
      <sz val="7"/>
      <color rgb="FF000000"/>
      <name val="HY강M"/>
      <family val="1"/>
      <charset val="129"/>
    </font>
    <font>
      <sz val="10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indexed="11"/>
      <name val="Arial"/>
      <family val="2"/>
    </font>
    <font>
      <sz val="9"/>
      <color indexed="14"/>
      <name val="Arial"/>
      <family val="2"/>
    </font>
    <font>
      <sz val="9"/>
      <color rgb="FF000000"/>
      <name val="HY강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Alignment="1"/>
    <xf numFmtId="0" fontId="20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3" fontId="20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1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2" fillId="0" borderId="7" xfId="0" applyNumberFormat="1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22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20" fillId="0" borderId="1" xfId="0" applyNumberFormat="1" applyFont="1" applyBorder="1" applyAlignment="1">
      <alignment vertical="center"/>
    </xf>
    <xf numFmtId="177" fontId="23" fillId="0" borderId="1" xfId="0" applyNumberFormat="1" applyFont="1" applyBorder="1" applyAlignment="1">
      <alignment vertical="center"/>
    </xf>
    <xf numFmtId="177" fontId="20" fillId="0" borderId="1" xfId="0" applyNumberFormat="1" applyFont="1" applyBorder="1" applyAlignment="1">
      <alignment vertical="center"/>
    </xf>
    <xf numFmtId="0" fontId="20" fillId="0" borderId="0" xfId="0" applyFont="1">
      <alignment vertical="center"/>
    </xf>
    <xf numFmtId="177" fontId="23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4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20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176" fontId="4" fillId="6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176" fontId="26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176" fontId="4" fillId="6" borderId="0" xfId="0" applyNumberFormat="1" applyFont="1" applyFill="1" applyBorder="1" applyAlignment="1" applyProtection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19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horizontal="left" vertical="center"/>
    </xf>
    <xf numFmtId="176" fontId="27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176" fontId="30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7" borderId="14" xfId="0" applyNumberFormat="1" applyFont="1" applyFill="1" applyBorder="1" applyAlignment="1" applyProtection="1">
      <alignment horizontal="center" vertical="center"/>
    </xf>
    <xf numFmtId="0" fontId="28" fillId="0" borderId="17" xfId="0" applyFont="1" applyBorder="1" applyAlignment="1">
      <alignment horizontal="right" vertical="center"/>
    </xf>
    <xf numFmtId="0" fontId="29" fillId="0" borderId="18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left" vertical="center"/>
    </xf>
    <xf numFmtId="0" fontId="28" fillId="4" borderId="9" xfId="0" applyFont="1" applyFill="1" applyBorder="1" applyAlignment="1">
      <alignment horizontal="left" vertical="center"/>
    </xf>
    <xf numFmtId="0" fontId="30" fillId="0" borderId="7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176" fontId="30" fillId="2" borderId="39" xfId="0" applyNumberFormat="1" applyFont="1" applyFill="1" applyBorder="1" applyAlignment="1" applyProtection="1">
      <alignment horizontal="center" vertical="center"/>
    </xf>
    <xf numFmtId="176" fontId="13" fillId="7" borderId="39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176" fontId="35" fillId="0" borderId="1" xfId="0" applyNumberFormat="1" applyFont="1" applyFill="1" applyBorder="1" applyAlignment="1" applyProtection="1">
      <alignment horizontal="right" vertical="top"/>
    </xf>
    <xf numFmtId="0" fontId="29" fillId="0" borderId="38" xfId="0" applyFont="1" applyBorder="1" applyAlignment="1">
      <alignment horizontal="left" vertical="center"/>
    </xf>
    <xf numFmtId="0" fontId="28" fillId="0" borderId="4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9" fillId="0" borderId="38" xfId="0" applyFont="1" applyBorder="1" applyAlignment="1">
      <alignment horizontal="left" vertical="center" wrapText="1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4" fillId="0" borderId="23" xfId="0" applyFont="1" applyBorder="1" applyAlignment="1">
      <alignment horizontal="justify" vertical="center" wrapText="1"/>
    </xf>
    <xf numFmtId="0" fontId="34" fillId="0" borderId="24" xfId="0" applyFont="1" applyBorder="1" applyAlignment="1">
      <alignment horizontal="justify" vertical="center" wrapText="1"/>
    </xf>
    <xf numFmtId="0" fontId="34" fillId="0" borderId="30" xfId="0" applyFont="1" applyBorder="1" applyAlignment="1">
      <alignment horizontal="justify" vertical="center" wrapText="1"/>
    </xf>
    <xf numFmtId="0" fontId="34" fillId="0" borderId="32" xfId="0" applyFont="1" applyBorder="1" applyAlignment="1">
      <alignment horizontal="justify" vertical="center" wrapText="1"/>
    </xf>
    <xf numFmtId="0" fontId="34" fillId="0" borderId="36" xfId="0" applyFont="1" applyBorder="1" applyAlignment="1">
      <alignment horizontal="justify" vertical="center" wrapText="1"/>
    </xf>
    <xf numFmtId="0" fontId="34" fillId="0" borderId="37" xfId="0" applyFont="1" applyBorder="1" applyAlignment="1">
      <alignment horizontal="justify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178" fontId="36" fillId="0" borderId="31" xfId="0" applyNumberFormat="1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176" fontId="14" fillId="0" borderId="17" xfId="0" applyNumberFormat="1" applyFont="1" applyFill="1" applyBorder="1" applyAlignment="1" applyProtection="1">
      <alignment horizontal="right" vertical="center"/>
    </xf>
    <xf numFmtId="176" fontId="30" fillId="2" borderId="2" xfId="0" applyNumberFormat="1" applyFont="1" applyFill="1" applyBorder="1" applyAlignment="1" applyProtection="1">
      <alignment horizontal="center" vertical="center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 wrapText="1"/>
    </xf>
    <xf numFmtId="3" fontId="22" fillId="0" borderId="13" xfId="0" applyNumberFormat="1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177" fontId="22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left" vertical="center"/>
    </xf>
    <xf numFmtId="176" fontId="16" fillId="0" borderId="13" xfId="0" applyNumberFormat="1" applyFont="1" applyFill="1" applyBorder="1" applyAlignment="1" applyProtection="1">
      <alignment horizontal="left" vertical="center"/>
    </xf>
    <xf numFmtId="0" fontId="22" fillId="0" borderId="13" xfId="0" applyFont="1" applyBorder="1" applyAlignment="1">
      <alignment horizontal="left" vertical="center"/>
    </xf>
    <xf numFmtId="176" fontId="30" fillId="4" borderId="10" xfId="0" applyNumberFormat="1" applyFont="1" applyFill="1" applyBorder="1" applyAlignment="1">
      <alignment horizontal="right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left" vertical="center"/>
    </xf>
    <xf numFmtId="176" fontId="16" fillId="0" borderId="6" xfId="0" applyNumberFormat="1" applyFont="1" applyFill="1" applyBorder="1" applyAlignment="1" applyProtection="1">
      <alignment horizontal="left" vertical="top"/>
    </xf>
    <xf numFmtId="176" fontId="16" fillId="4" borderId="6" xfId="0" applyNumberFormat="1" applyFont="1" applyFill="1" applyBorder="1" applyAlignment="1" applyProtection="1">
      <alignment horizontal="left" vertical="top"/>
    </xf>
    <xf numFmtId="176" fontId="16" fillId="4" borderId="1" xfId="0" applyNumberFormat="1" applyFont="1" applyFill="1" applyBorder="1" applyAlignment="1" applyProtection="1">
      <alignment horizontal="right" vertical="top"/>
    </xf>
    <xf numFmtId="0" fontId="30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176" fontId="14" fillId="0" borderId="52" xfId="0" applyNumberFormat="1" applyFont="1" applyFill="1" applyBorder="1" applyAlignment="1" applyProtection="1">
      <alignment horizontal="center" vertical="center"/>
    </xf>
    <xf numFmtId="176" fontId="39" fillId="2" borderId="1" xfId="0" applyNumberFormat="1" applyFont="1" applyFill="1" applyBorder="1" applyAlignment="1" applyProtection="1">
      <alignment horizontal="center" vertical="center"/>
    </xf>
    <xf numFmtId="176" fontId="40" fillId="0" borderId="1" xfId="0" applyNumberFormat="1" applyFont="1" applyFill="1" applyBorder="1" applyAlignment="1" applyProtection="1">
      <alignment horizontal="right" vertical="top"/>
    </xf>
    <xf numFmtId="176" fontId="40" fillId="0" borderId="1" xfId="0" applyNumberFormat="1" applyFont="1" applyFill="1" applyBorder="1" applyAlignment="1" applyProtection="1">
      <alignment horizontal="left" vertical="top"/>
    </xf>
    <xf numFmtId="176" fontId="11" fillId="0" borderId="1" xfId="0" applyNumberFormat="1" applyFont="1" applyFill="1" applyBorder="1" applyAlignment="1" applyProtection="1">
      <alignment horizontal="right" vertical="top"/>
    </xf>
    <xf numFmtId="176" fontId="11" fillId="0" borderId="1" xfId="0" applyNumberFormat="1" applyFont="1" applyFill="1" applyBorder="1" applyAlignment="1" applyProtection="1">
      <alignment horizontal="left" vertical="top"/>
    </xf>
    <xf numFmtId="0" fontId="41" fillId="0" borderId="23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left" vertical="center"/>
    </xf>
    <xf numFmtId="176" fontId="14" fillId="0" borderId="6" xfId="0" applyNumberFormat="1" applyFont="1" applyFill="1" applyBorder="1" applyAlignment="1" applyProtection="1">
      <alignment horizontal="left" vertical="center"/>
    </xf>
    <xf numFmtId="176" fontId="18" fillId="0" borderId="6" xfId="0" applyNumberFormat="1" applyFont="1" applyFill="1" applyBorder="1" applyAlignment="1" applyProtection="1">
      <alignment horizontal="left" vertical="center" wrapText="1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center" vertical="center"/>
    </xf>
    <xf numFmtId="176" fontId="14" fillId="0" borderId="46" xfId="0" applyNumberFormat="1" applyFont="1" applyFill="1" applyBorder="1" applyAlignment="1" applyProtection="1">
      <alignment horizontal="center" vertical="center"/>
    </xf>
    <xf numFmtId="0" fontId="31" fillId="0" borderId="18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39" fillId="2" borderId="1" xfId="0" applyNumberFormat="1" applyFont="1" applyFill="1" applyBorder="1" applyAlignment="1" applyProtection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3" fontId="22" fillId="0" borderId="8" xfId="0" applyNumberFormat="1" applyFont="1" applyBorder="1" applyAlignment="1">
      <alignment horizontal="center" vertical="center"/>
    </xf>
    <xf numFmtId="3" fontId="22" fillId="0" borderId="21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2" xfId="0" applyNumberFormat="1" applyFont="1" applyFill="1" applyBorder="1" applyAlignment="1" applyProtection="1">
      <alignment horizontal="center" vertical="center"/>
    </xf>
    <xf numFmtId="0" fontId="41" fillId="0" borderId="55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178" fontId="41" fillId="0" borderId="29" xfId="0" applyNumberFormat="1" applyFont="1" applyBorder="1" applyAlignment="1">
      <alignment horizontal="center" vertical="center" wrapText="1"/>
    </xf>
    <xf numFmtId="178" fontId="41" fillId="0" borderId="31" xfId="0" applyNumberFormat="1" applyFont="1" applyBorder="1" applyAlignment="1">
      <alignment horizontal="center" vertical="center" wrapText="1"/>
    </xf>
    <xf numFmtId="178" fontId="41" fillId="0" borderId="35" xfId="0" applyNumberFormat="1" applyFont="1" applyBorder="1" applyAlignment="1">
      <alignment horizontal="center" vertical="center" wrapText="1"/>
    </xf>
    <xf numFmtId="178" fontId="41" fillId="0" borderId="33" xfId="0" applyNumberFormat="1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I12" sqref="I12"/>
    </sheetView>
  </sheetViews>
  <sheetFormatPr defaultRowHeight="16.5"/>
  <cols>
    <col min="1" max="1" width="9.625" customWidth="1"/>
    <col min="2" max="2" width="8.375" customWidth="1"/>
    <col min="3" max="3" width="26" customWidth="1"/>
    <col min="4" max="4" width="10" customWidth="1"/>
    <col min="5" max="5" width="9.25" customWidth="1"/>
    <col min="6" max="6" width="24.625" customWidth="1"/>
    <col min="9" max="9" width="9" customWidth="1"/>
  </cols>
  <sheetData>
    <row r="1" spans="1:9" ht="25.5" customHeight="1" thickBot="1">
      <c r="A1" s="138" t="s">
        <v>225</v>
      </c>
      <c r="B1" s="139"/>
      <c r="C1" s="139"/>
      <c r="D1" s="139"/>
      <c r="E1" s="139"/>
      <c r="F1" s="140"/>
    </row>
    <row r="2" spans="1:9" ht="15" customHeight="1" thickBot="1">
      <c r="A2" s="57" t="s">
        <v>268</v>
      </c>
      <c r="B2" s="58" t="s">
        <v>269</v>
      </c>
      <c r="C2" s="59" t="s">
        <v>270</v>
      </c>
      <c r="D2" s="71" t="s">
        <v>268</v>
      </c>
      <c r="E2" s="58" t="s">
        <v>271</v>
      </c>
      <c r="F2" s="59" t="s">
        <v>270</v>
      </c>
      <c r="H2" s="49"/>
      <c r="I2" s="50"/>
    </row>
    <row r="3" spans="1:9" ht="18" customHeight="1">
      <c r="A3" s="136" t="s">
        <v>272</v>
      </c>
      <c r="B3" s="80">
        <v>34965000</v>
      </c>
      <c r="C3" s="76" t="s">
        <v>273</v>
      </c>
      <c r="D3" s="136" t="s">
        <v>274</v>
      </c>
      <c r="E3" s="80">
        <v>300000</v>
      </c>
      <c r="F3" s="117" t="s">
        <v>326</v>
      </c>
      <c r="H3" s="49"/>
      <c r="I3" s="50"/>
    </row>
    <row r="4" spans="1:9" ht="18" customHeight="1">
      <c r="A4" s="136" t="s">
        <v>275</v>
      </c>
      <c r="B4" s="80">
        <v>26752080</v>
      </c>
      <c r="C4" s="76" t="s">
        <v>276</v>
      </c>
      <c r="D4" s="136" t="s">
        <v>277</v>
      </c>
      <c r="E4" s="80">
        <v>1550000</v>
      </c>
      <c r="F4" s="76" t="s">
        <v>278</v>
      </c>
      <c r="H4" s="51"/>
      <c r="I4" s="52"/>
    </row>
    <row r="5" spans="1:9" ht="18" customHeight="1">
      <c r="A5" s="136" t="s">
        <v>279</v>
      </c>
      <c r="B5" s="80">
        <v>3770000</v>
      </c>
      <c r="C5" s="76" t="s">
        <v>280</v>
      </c>
      <c r="D5" s="136" t="s">
        <v>281</v>
      </c>
      <c r="E5" s="103">
        <v>12064960</v>
      </c>
      <c r="F5" s="76" t="s">
        <v>282</v>
      </c>
      <c r="H5" s="51"/>
      <c r="I5" s="52"/>
    </row>
    <row r="6" spans="1:9" ht="18" customHeight="1">
      <c r="A6" s="136" t="s">
        <v>283</v>
      </c>
      <c r="B6" s="80">
        <v>3403690</v>
      </c>
      <c r="C6" s="76" t="s">
        <v>284</v>
      </c>
      <c r="D6" s="136" t="s">
        <v>285</v>
      </c>
      <c r="E6" s="103">
        <v>1800000</v>
      </c>
      <c r="F6" s="76" t="s">
        <v>286</v>
      </c>
      <c r="H6" s="51"/>
      <c r="I6" s="52"/>
    </row>
    <row r="7" spans="1:9" ht="18" customHeight="1">
      <c r="A7" s="136" t="s">
        <v>287</v>
      </c>
      <c r="B7" s="80">
        <v>2768930</v>
      </c>
      <c r="C7" s="76" t="s">
        <v>288</v>
      </c>
      <c r="D7" s="137" t="s">
        <v>330</v>
      </c>
      <c r="E7" s="103">
        <v>575500</v>
      </c>
      <c r="F7" s="76" t="s">
        <v>289</v>
      </c>
      <c r="H7" s="51"/>
      <c r="I7" s="52"/>
    </row>
    <row r="8" spans="1:9" ht="18" customHeight="1">
      <c r="A8" s="136" t="s">
        <v>290</v>
      </c>
      <c r="B8" s="80">
        <v>1530000</v>
      </c>
      <c r="C8" s="76" t="s">
        <v>291</v>
      </c>
      <c r="D8" s="136" t="s">
        <v>292</v>
      </c>
      <c r="E8" s="103">
        <v>410000</v>
      </c>
      <c r="F8" s="76" t="s">
        <v>293</v>
      </c>
      <c r="H8" s="51"/>
      <c r="I8" s="52"/>
    </row>
    <row r="9" spans="1:9" ht="18" customHeight="1" thickBot="1">
      <c r="A9" s="136" t="s">
        <v>294</v>
      </c>
      <c r="B9" s="80">
        <v>11873</v>
      </c>
      <c r="C9" s="135" t="s">
        <v>295</v>
      </c>
      <c r="D9" s="136" t="s">
        <v>296</v>
      </c>
      <c r="E9" s="103">
        <v>4730950</v>
      </c>
      <c r="F9" s="76" t="s">
        <v>297</v>
      </c>
      <c r="H9" s="51"/>
      <c r="I9" s="52"/>
    </row>
    <row r="10" spans="1:9" ht="18" customHeight="1" thickBot="1">
      <c r="A10" s="60" t="s">
        <v>298</v>
      </c>
      <c r="B10" s="150">
        <f>SUM(B3:B9)</f>
        <v>73201573</v>
      </c>
      <c r="C10" s="151"/>
      <c r="D10" s="136" t="s">
        <v>299</v>
      </c>
      <c r="E10" s="103">
        <v>67940</v>
      </c>
      <c r="F10" s="76" t="s">
        <v>300</v>
      </c>
      <c r="H10" s="51"/>
      <c r="I10" s="52"/>
    </row>
    <row r="11" spans="1:9" ht="18" customHeight="1">
      <c r="A11" s="96" t="s">
        <v>268</v>
      </c>
      <c r="B11" s="97" t="s">
        <v>301</v>
      </c>
      <c r="C11" s="98" t="s">
        <v>270</v>
      </c>
      <c r="D11" s="136" t="s">
        <v>332</v>
      </c>
      <c r="E11" s="103">
        <v>1005110</v>
      </c>
      <c r="F11" s="76" t="s">
        <v>302</v>
      </c>
      <c r="H11" s="51"/>
      <c r="I11" s="52"/>
    </row>
    <row r="12" spans="1:9" ht="18" customHeight="1">
      <c r="A12" s="136" t="s">
        <v>303</v>
      </c>
      <c r="B12" s="80">
        <v>1698000</v>
      </c>
      <c r="C12" s="79" t="s">
        <v>304</v>
      </c>
      <c r="D12" s="136" t="s">
        <v>305</v>
      </c>
      <c r="E12" s="103">
        <v>252590</v>
      </c>
      <c r="F12" s="76" t="s">
        <v>306</v>
      </c>
      <c r="H12" s="51"/>
      <c r="I12" s="53"/>
    </row>
    <row r="13" spans="1:9" ht="18" customHeight="1">
      <c r="A13" s="136" t="s">
        <v>307</v>
      </c>
      <c r="B13" s="80">
        <v>1417480</v>
      </c>
      <c r="C13" s="79" t="s">
        <v>308</v>
      </c>
      <c r="D13" s="136" t="s">
        <v>309</v>
      </c>
      <c r="E13" s="103">
        <v>385290</v>
      </c>
      <c r="F13" s="76" t="s">
        <v>300</v>
      </c>
      <c r="H13" s="51"/>
      <c r="I13" s="53"/>
    </row>
    <row r="14" spans="1:9" ht="18" customHeight="1">
      <c r="A14" s="136" t="s">
        <v>283</v>
      </c>
      <c r="B14" s="80">
        <v>2201650</v>
      </c>
      <c r="C14" s="76" t="s">
        <v>310</v>
      </c>
      <c r="D14" s="136" t="s">
        <v>311</v>
      </c>
      <c r="E14" s="103">
        <v>609350</v>
      </c>
      <c r="F14" s="76" t="s">
        <v>312</v>
      </c>
      <c r="H14" s="51"/>
      <c r="I14" s="53"/>
    </row>
    <row r="15" spans="1:9" ht="18" customHeight="1">
      <c r="A15" s="136" t="s">
        <v>313</v>
      </c>
      <c r="B15" s="80">
        <v>2200000</v>
      </c>
      <c r="C15" s="70" t="s">
        <v>328</v>
      </c>
      <c r="D15" s="136" t="s">
        <v>314</v>
      </c>
      <c r="E15" s="103">
        <v>982000</v>
      </c>
      <c r="F15" s="76" t="s">
        <v>315</v>
      </c>
    </row>
    <row r="16" spans="1:9" ht="18" customHeight="1">
      <c r="A16" s="136" t="s">
        <v>316</v>
      </c>
      <c r="B16" s="80">
        <v>2010000</v>
      </c>
      <c r="C16" s="116" t="s">
        <v>327</v>
      </c>
      <c r="D16" s="136" t="s">
        <v>317</v>
      </c>
      <c r="E16" s="103">
        <v>241300</v>
      </c>
      <c r="F16" s="76" t="s">
        <v>318</v>
      </c>
    </row>
    <row r="17" spans="1:6" ht="18" customHeight="1">
      <c r="A17" s="136" t="s">
        <v>319</v>
      </c>
      <c r="B17" s="80">
        <v>1215980</v>
      </c>
      <c r="C17" s="76" t="s">
        <v>320</v>
      </c>
      <c r="D17" s="118" t="s">
        <v>321</v>
      </c>
      <c r="E17" s="95"/>
      <c r="F17" s="135" t="s">
        <v>322</v>
      </c>
    </row>
    <row r="18" spans="1:6" ht="18.75" customHeight="1" thickBot="1">
      <c r="A18" s="144" t="s">
        <v>267</v>
      </c>
      <c r="B18" s="146">
        <v>6916260</v>
      </c>
      <c r="C18" s="148" t="s">
        <v>266</v>
      </c>
      <c r="D18" s="77" t="s">
        <v>323</v>
      </c>
      <c r="E18" s="61"/>
      <c r="F18" s="62" t="s">
        <v>324</v>
      </c>
    </row>
    <row r="19" spans="1:6" ht="18.75" customHeight="1" thickBot="1">
      <c r="A19" s="145"/>
      <c r="B19" s="147"/>
      <c r="C19" s="149"/>
      <c r="D19" s="72" t="s">
        <v>325</v>
      </c>
      <c r="E19" s="150">
        <f>SUM(E3:E18,B12:B19)</f>
        <v>42634360</v>
      </c>
      <c r="F19" s="151"/>
    </row>
    <row r="20" spans="1:6" ht="10.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7.25" customHeight="1">
      <c r="A24" s="7"/>
      <c r="B24" s="7"/>
      <c r="C24" s="7"/>
      <c r="D24" s="7"/>
      <c r="E24" s="7"/>
      <c r="F24" s="7"/>
    </row>
    <row r="25" spans="1:6" ht="17.25" customHeight="1">
      <c r="A25" s="7"/>
      <c r="B25" s="7"/>
      <c r="C25" s="7"/>
      <c r="D25" s="7"/>
      <c r="E25" s="7"/>
      <c r="F25" s="7"/>
    </row>
    <row r="26" spans="1:6">
      <c r="A26" s="141" t="s">
        <v>253</v>
      </c>
      <c r="B26" s="142"/>
      <c r="C26" s="142"/>
      <c r="D26" s="143" t="s">
        <v>254</v>
      </c>
      <c r="E26" s="143"/>
      <c r="F26" s="143"/>
    </row>
  </sheetData>
  <mergeCells count="8">
    <mergeCell ref="A1:F1"/>
    <mergeCell ref="A26:C26"/>
    <mergeCell ref="D26:F26"/>
    <mergeCell ref="A18:A19"/>
    <mergeCell ref="B18:B19"/>
    <mergeCell ref="C18:C19"/>
    <mergeCell ref="E19:F19"/>
    <mergeCell ref="B10:C10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67"/>
  <sheetViews>
    <sheetView workbookViewId="0">
      <selection activeCell="H13" sqref="H13"/>
    </sheetView>
  </sheetViews>
  <sheetFormatPr defaultRowHeight="16.5"/>
  <cols>
    <col min="1" max="3" width="11" style="73" customWidth="1"/>
    <col min="4" max="4" width="14.875" style="55" customWidth="1"/>
    <col min="5" max="7" width="11" style="73" customWidth="1"/>
  </cols>
  <sheetData>
    <row r="2" spans="1:7">
      <c r="A2" s="152" t="s">
        <v>0</v>
      </c>
      <c r="B2" s="152"/>
      <c r="C2" s="152"/>
      <c r="D2" s="152" t="s">
        <v>1</v>
      </c>
      <c r="E2" s="152" t="s">
        <v>2</v>
      </c>
      <c r="F2" s="152"/>
      <c r="G2" s="152"/>
    </row>
    <row r="3" spans="1:7">
      <c r="A3" s="119" t="s">
        <v>3</v>
      </c>
      <c r="B3" s="119" t="s">
        <v>4</v>
      </c>
      <c r="C3" s="119" t="s">
        <v>5</v>
      </c>
      <c r="D3" s="152"/>
      <c r="E3" s="119" t="s">
        <v>5</v>
      </c>
      <c r="F3" s="119" t="s">
        <v>4</v>
      </c>
      <c r="G3" s="119" t="s">
        <v>3</v>
      </c>
    </row>
    <row r="4" spans="1:7">
      <c r="A4" s="120">
        <v>599081307</v>
      </c>
      <c r="B4" s="120">
        <v>1035103817</v>
      </c>
      <c r="C4" s="120">
        <v>194924044</v>
      </c>
      <c r="D4" s="121" t="s">
        <v>6</v>
      </c>
      <c r="E4" s="120">
        <v>170636537</v>
      </c>
      <c r="F4" s="120">
        <v>436022510</v>
      </c>
      <c r="G4" s="120">
        <v>0</v>
      </c>
    </row>
    <row r="5" spans="1:7">
      <c r="A5" s="122">
        <v>3611640</v>
      </c>
      <c r="B5" s="122">
        <v>312880630</v>
      </c>
      <c r="C5" s="122">
        <v>122756677</v>
      </c>
      <c r="D5" s="123" t="s">
        <v>7</v>
      </c>
      <c r="E5" s="122">
        <v>119145037</v>
      </c>
      <c r="F5" s="122">
        <v>309268990</v>
      </c>
      <c r="G5" s="122">
        <v>0</v>
      </c>
    </row>
    <row r="6" spans="1:7">
      <c r="A6" s="122">
        <v>89388513</v>
      </c>
      <c r="B6" s="122">
        <v>206442033</v>
      </c>
      <c r="C6" s="122">
        <v>64219570</v>
      </c>
      <c r="D6" s="123" t="s">
        <v>8</v>
      </c>
      <c r="E6" s="122">
        <v>42591500</v>
      </c>
      <c r="F6" s="122">
        <v>117053520</v>
      </c>
      <c r="G6" s="122">
        <v>0</v>
      </c>
    </row>
    <row r="7" spans="1:7">
      <c r="A7" s="122">
        <v>153212469</v>
      </c>
      <c r="B7" s="122">
        <v>153212469</v>
      </c>
      <c r="C7" s="122">
        <v>0</v>
      </c>
      <c r="D7" s="123" t="s">
        <v>9</v>
      </c>
      <c r="E7" s="122">
        <v>0</v>
      </c>
      <c r="F7" s="122">
        <v>0</v>
      </c>
      <c r="G7" s="122">
        <v>0</v>
      </c>
    </row>
    <row r="8" spans="1:7">
      <c r="A8" s="122">
        <v>44000000</v>
      </c>
      <c r="B8" s="122">
        <v>44000000</v>
      </c>
      <c r="C8" s="122">
        <v>4000000</v>
      </c>
      <c r="D8" s="123" t="s">
        <v>10</v>
      </c>
      <c r="E8" s="122">
        <v>0</v>
      </c>
      <c r="F8" s="122">
        <v>0</v>
      </c>
      <c r="G8" s="122">
        <v>0</v>
      </c>
    </row>
    <row r="9" spans="1:7">
      <c r="A9" s="122">
        <v>102507089</v>
      </c>
      <c r="B9" s="122">
        <v>112207089</v>
      </c>
      <c r="C9" s="122">
        <v>2147797</v>
      </c>
      <c r="D9" s="123" t="s">
        <v>11</v>
      </c>
      <c r="E9" s="122">
        <v>8900000</v>
      </c>
      <c r="F9" s="122">
        <v>9700000</v>
      </c>
      <c r="G9" s="122">
        <v>0</v>
      </c>
    </row>
    <row r="10" spans="1:7">
      <c r="A10" s="122">
        <v>107369896</v>
      </c>
      <c r="B10" s="122">
        <v>107369896</v>
      </c>
      <c r="C10" s="122">
        <v>1800000</v>
      </c>
      <c r="D10" s="123" t="s">
        <v>12</v>
      </c>
      <c r="E10" s="122">
        <v>0</v>
      </c>
      <c r="F10" s="122">
        <v>0</v>
      </c>
      <c r="G10" s="122">
        <v>0</v>
      </c>
    </row>
    <row r="11" spans="1:7">
      <c r="A11" s="122">
        <v>2371430</v>
      </c>
      <c r="B11" s="122">
        <v>2371430</v>
      </c>
      <c r="C11" s="122">
        <v>0</v>
      </c>
      <c r="D11" s="123" t="s">
        <v>13</v>
      </c>
      <c r="E11" s="122">
        <v>0</v>
      </c>
      <c r="F11" s="122">
        <v>0</v>
      </c>
      <c r="G11" s="122">
        <v>0</v>
      </c>
    </row>
    <row r="12" spans="1:7">
      <c r="A12" s="122">
        <v>132300</v>
      </c>
      <c r="B12" s="122">
        <v>132300</v>
      </c>
      <c r="C12" s="122">
        <v>0</v>
      </c>
      <c r="D12" s="123" t="s">
        <v>14</v>
      </c>
      <c r="E12" s="122">
        <v>0</v>
      </c>
      <c r="F12" s="122">
        <v>0</v>
      </c>
      <c r="G12" s="122">
        <v>0</v>
      </c>
    </row>
    <row r="13" spans="1:7">
      <c r="A13" s="122">
        <v>16502900</v>
      </c>
      <c r="B13" s="122">
        <v>16502900</v>
      </c>
      <c r="C13" s="122">
        <v>0</v>
      </c>
      <c r="D13" s="123" t="s">
        <v>15</v>
      </c>
      <c r="E13" s="122">
        <v>0</v>
      </c>
      <c r="F13" s="122">
        <v>0</v>
      </c>
      <c r="G13" s="122">
        <v>0</v>
      </c>
    </row>
    <row r="14" spans="1:7">
      <c r="A14" s="122">
        <v>79985070</v>
      </c>
      <c r="B14" s="122">
        <v>79985070</v>
      </c>
      <c r="C14" s="122">
        <v>0</v>
      </c>
      <c r="D14" s="123" t="s">
        <v>151</v>
      </c>
      <c r="E14" s="122">
        <v>0</v>
      </c>
      <c r="F14" s="122">
        <v>0</v>
      </c>
      <c r="G14" s="122">
        <v>0</v>
      </c>
    </row>
    <row r="15" spans="1:7">
      <c r="A15" s="120">
        <v>0</v>
      </c>
      <c r="B15" s="120">
        <v>4115080</v>
      </c>
      <c r="C15" s="120">
        <v>1494760</v>
      </c>
      <c r="D15" s="121" t="s">
        <v>16</v>
      </c>
      <c r="E15" s="120">
        <v>3294760</v>
      </c>
      <c r="F15" s="120">
        <v>107698895</v>
      </c>
      <c r="G15" s="120">
        <v>103583815</v>
      </c>
    </row>
    <row r="16" spans="1:7">
      <c r="A16" s="122">
        <v>0</v>
      </c>
      <c r="B16" s="122">
        <v>4115080</v>
      </c>
      <c r="C16" s="122">
        <v>1494760</v>
      </c>
      <c r="D16" s="123" t="s">
        <v>17</v>
      </c>
      <c r="E16" s="122">
        <v>1494760</v>
      </c>
      <c r="F16" s="122">
        <v>4115080</v>
      </c>
      <c r="G16" s="122">
        <v>0</v>
      </c>
    </row>
    <row r="17" spans="1:7">
      <c r="A17" s="122">
        <v>0</v>
      </c>
      <c r="B17" s="122">
        <v>0</v>
      </c>
      <c r="C17" s="122">
        <v>0</v>
      </c>
      <c r="D17" s="123" t="s">
        <v>18</v>
      </c>
      <c r="E17" s="122">
        <v>1800000</v>
      </c>
      <c r="F17" s="122">
        <v>103583815</v>
      </c>
      <c r="G17" s="122">
        <v>103583815</v>
      </c>
    </row>
    <row r="18" spans="1:7">
      <c r="A18" s="120">
        <v>0</v>
      </c>
      <c r="B18" s="120">
        <v>0</v>
      </c>
      <c r="C18" s="120">
        <v>0</v>
      </c>
      <c r="D18" s="121" t="s">
        <v>19</v>
      </c>
      <c r="E18" s="120">
        <v>0</v>
      </c>
      <c r="F18" s="120">
        <v>426956912</v>
      </c>
      <c r="G18" s="120">
        <v>426956912</v>
      </c>
    </row>
    <row r="19" spans="1:7">
      <c r="A19" s="122">
        <v>0</v>
      </c>
      <c r="B19" s="122">
        <v>0</v>
      </c>
      <c r="C19" s="122">
        <v>0</v>
      </c>
      <c r="D19" s="123" t="s">
        <v>20</v>
      </c>
      <c r="E19" s="122">
        <v>0</v>
      </c>
      <c r="F19" s="122">
        <v>38137466</v>
      </c>
      <c r="G19" s="122">
        <v>38137466</v>
      </c>
    </row>
    <row r="20" spans="1:7">
      <c r="A20" s="122">
        <v>0</v>
      </c>
      <c r="B20" s="122">
        <v>0</v>
      </c>
      <c r="C20" s="122">
        <v>0</v>
      </c>
      <c r="D20" s="123" t="s">
        <v>21</v>
      </c>
      <c r="E20" s="122">
        <v>0</v>
      </c>
      <c r="F20" s="122">
        <v>388819446</v>
      </c>
      <c r="G20" s="122">
        <v>388819446</v>
      </c>
    </row>
    <row r="21" spans="1:7">
      <c r="A21" s="120">
        <v>0</v>
      </c>
      <c r="B21" s="120">
        <v>0</v>
      </c>
      <c r="C21" s="120">
        <v>0</v>
      </c>
      <c r="D21" s="121" t="s">
        <v>22</v>
      </c>
      <c r="E21" s="120">
        <v>76641867</v>
      </c>
      <c r="F21" s="120">
        <v>209096130</v>
      </c>
      <c r="G21" s="120">
        <v>209096130</v>
      </c>
    </row>
    <row r="22" spans="1:7">
      <c r="A22" s="122">
        <v>0</v>
      </c>
      <c r="B22" s="122">
        <v>0</v>
      </c>
      <c r="C22" s="122">
        <v>0</v>
      </c>
      <c r="D22" s="123" t="s">
        <v>23</v>
      </c>
      <c r="E22" s="122">
        <v>34965000</v>
      </c>
      <c r="F22" s="122">
        <v>91043000</v>
      </c>
      <c r="G22" s="122">
        <v>91043000</v>
      </c>
    </row>
    <row r="23" spans="1:7">
      <c r="A23" s="122">
        <v>0</v>
      </c>
      <c r="B23" s="122">
        <v>0</v>
      </c>
      <c r="C23" s="122">
        <v>0</v>
      </c>
      <c r="D23" s="123" t="s">
        <v>24</v>
      </c>
      <c r="E23" s="122">
        <v>26752080</v>
      </c>
      <c r="F23" s="122">
        <v>65056170</v>
      </c>
      <c r="G23" s="122">
        <v>65056170</v>
      </c>
    </row>
    <row r="24" spans="1:7">
      <c r="A24" s="122">
        <v>0</v>
      </c>
      <c r="B24" s="122">
        <v>0</v>
      </c>
      <c r="C24" s="122">
        <v>0</v>
      </c>
      <c r="D24" s="123" t="s">
        <v>25</v>
      </c>
      <c r="E24" s="122">
        <v>3770000</v>
      </c>
      <c r="F24" s="122">
        <v>10704000</v>
      </c>
      <c r="G24" s="122">
        <v>10704000</v>
      </c>
    </row>
    <row r="25" spans="1:7">
      <c r="A25" s="122">
        <v>0</v>
      </c>
      <c r="B25" s="122">
        <v>0</v>
      </c>
      <c r="C25" s="122">
        <v>0</v>
      </c>
      <c r="D25" s="123" t="s">
        <v>26</v>
      </c>
      <c r="E25" s="122">
        <v>0</v>
      </c>
      <c r="F25" s="122">
        <v>786000</v>
      </c>
      <c r="G25" s="122">
        <v>786000</v>
      </c>
    </row>
    <row r="26" spans="1:7">
      <c r="A26" s="122">
        <v>0</v>
      </c>
      <c r="B26" s="122">
        <v>0</v>
      </c>
      <c r="C26" s="122">
        <v>0</v>
      </c>
      <c r="D26" s="123" t="s">
        <v>159</v>
      </c>
      <c r="E26" s="122">
        <v>0</v>
      </c>
      <c r="F26" s="122">
        <v>0</v>
      </c>
      <c r="G26" s="122">
        <v>0</v>
      </c>
    </row>
    <row r="27" spans="1:7">
      <c r="A27" s="122">
        <v>0</v>
      </c>
      <c r="B27" s="122">
        <v>0</v>
      </c>
      <c r="C27" s="122">
        <v>0</v>
      </c>
      <c r="D27" s="123" t="s">
        <v>27</v>
      </c>
      <c r="E27" s="122">
        <v>540000</v>
      </c>
      <c r="F27" s="122">
        <v>3624130</v>
      </c>
      <c r="G27" s="122">
        <v>3624130</v>
      </c>
    </row>
    <row r="28" spans="1:7">
      <c r="A28" s="122">
        <v>0</v>
      </c>
      <c r="B28" s="122">
        <v>0</v>
      </c>
      <c r="C28" s="122">
        <v>0</v>
      </c>
      <c r="D28" s="123" t="s">
        <v>28</v>
      </c>
      <c r="E28" s="122">
        <v>2860000</v>
      </c>
      <c r="F28" s="122">
        <v>17862040</v>
      </c>
      <c r="G28" s="122">
        <v>17862040</v>
      </c>
    </row>
    <row r="29" spans="1:7">
      <c r="A29" s="122">
        <v>0</v>
      </c>
      <c r="B29" s="122">
        <v>0</v>
      </c>
      <c r="C29" s="122">
        <v>0</v>
      </c>
      <c r="D29" s="123" t="s">
        <v>29</v>
      </c>
      <c r="E29" s="122">
        <v>3403690</v>
      </c>
      <c r="F29" s="122">
        <v>5794880</v>
      </c>
      <c r="G29" s="122">
        <v>5794880</v>
      </c>
    </row>
    <row r="30" spans="1:7">
      <c r="A30" s="122">
        <v>0</v>
      </c>
      <c r="B30" s="122">
        <v>0</v>
      </c>
      <c r="C30" s="122">
        <v>0</v>
      </c>
      <c r="D30" s="123" t="s">
        <v>68</v>
      </c>
      <c r="E30" s="122">
        <v>2768930</v>
      </c>
      <c r="F30" s="122">
        <v>2952980</v>
      </c>
      <c r="G30" s="122">
        <v>2952980</v>
      </c>
    </row>
    <row r="31" spans="1:7">
      <c r="A31" s="122">
        <v>0</v>
      </c>
      <c r="B31" s="122">
        <v>0</v>
      </c>
      <c r="C31" s="122">
        <v>0</v>
      </c>
      <c r="D31" s="123" t="s">
        <v>160</v>
      </c>
      <c r="E31" s="122">
        <v>1530000</v>
      </c>
      <c r="F31" s="122">
        <v>3130000</v>
      </c>
      <c r="G31" s="122">
        <v>3130000</v>
      </c>
    </row>
    <row r="32" spans="1:7">
      <c r="A32" s="122">
        <v>0</v>
      </c>
      <c r="B32" s="122">
        <v>0</v>
      </c>
      <c r="C32" s="122">
        <v>0</v>
      </c>
      <c r="D32" s="123" t="s">
        <v>178</v>
      </c>
      <c r="E32" s="122">
        <v>0</v>
      </c>
      <c r="F32" s="122">
        <v>8000000</v>
      </c>
      <c r="G32" s="122">
        <v>8000000</v>
      </c>
    </row>
    <row r="33" spans="1:7">
      <c r="A33" s="122">
        <v>0</v>
      </c>
      <c r="B33" s="122">
        <v>0</v>
      </c>
      <c r="C33" s="122">
        <v>0</v>
      </c>
      <c r="D33" s="123" t="s">
        <v>59</v>
      </c>
      <c r="E33" s="122">
        <v>52167</v>
      </c>
      <c r="F33" s="122">
        <v>142930</v>
      </c>
      <c r="G33" s="122">
        <v>142930</v>
      </c>
    </row>
    <row r="34" spans="1:7">
      <c r="A34" s="120">
        <v>140555550</v>
      </c>
      <c r="B34" s="120">
        <v>140555550</v>
      </c>
      <c r="C34" s="120">
        <v>54154360</v>
      </c>
      <c r="D34" s="121" t="s">
        <v>30</v>
      </c>
      <c r="E34" s="120">
        <v>0</v>
      </c>
      <c r="F34" s="120">
        <v>0</v>
      </c>
      <c r="G34" s="120">
        <v>0</v>
      </c>
    </row>
    <row r="35" spans="1:7">
      <c r="A35" s="122">
        <v>3341400</v>
      </c>
      <c r="B35" s="122">
        <v>3341400</v>
      </c>
      <c r="C35" s="122">
        <v>1698000</v>
      </c>
      <c r="D35" s="123" t="s">
        <v>31</v>
      </c>
      <c r="E35" s="122">
        <v>0</v>
      </c>
      <c r="F35" s="122">
        <v>0</v>
      </c>
      <c r="G35" s="122">
        <v>0</v>
      </c>
    </row>
    <row r="36" spans="1:7">
      <c r="A36" s="122">
        <v>3960020</v>
      </c>
      <c r="B36" s="122">
        <v>3960020</v>
      </c>
      <c r="C36" s="122">
        <v>1417480</v>
      </c>
      <c r="D36" s="123" t="s">
        <v>32</v>
      </c>
      <c r="E36" s="122">
        <v>0</v>
      </c>
      <c r="F36" s="122">
        <v>0</v>
      </c>
      <c r="G36" s="122">
        <v>0</v>
      </c>
    </row>
    <row r="37" spans="1:7">
      <c r="A37" s="122">
        <v>18651930</v>
      </c>
      <c r="B37" s="122">
        <v>18651930</v>
      </c>
      <c r="C37" s="122">
        <v>6916260</v>
      </c>
      <c r="D37" s="123" t="s">
        <v>33</v>
      </c>
      <c r="E37" s="122">
        <v>0</v>
      </c>
      <c r="F37" s="122">
        <v>0</v>
      </c>
      <c r="G37" s="122">
        <v>0</v>
      </c>
    </row>
    <row r="38" spans="1:7">
      <c r="A38" s="122">
        <v>9467760</v>
      </c>
      <c r="B38" s="122">
        <v>9467760</v>
      </c>
      <c r="C38" s="122">
        <v>1215980</v>
      </c>
      <c r="D38" s="123" t="s">
        <v>34</v>
      </c>
      <c r="E38" s="122">
        <v>0</v>
      </c>
      <c r="F38" s="122">
        <v>0</v>
      </c>
      <c r="G38" s="122">
        <v>0</v>
      </c>
    </row>
    <row r="39" spans="1:7">
      <c r="A39" s="122">
        <v>4592840</v>
      </c>
      <c r="B39" s="122">
        <v>4592840</v>
      </c>
      <c r="C39" s="122">
        <v>2201650</v>
      </c>
      <c r="D39" s="123" t="s">
        <v>29</v>
      </c>
      <c r="E39" s="122">
        <v>0</v>
      </c>
      <c r="F39" s="122">
        <v>0</v>
      </c>
      <c r="G39" s="122">
        <v>0</v>
      </c>
    </row>
    <row r="40" spans="1:7">
      <c r="A40" s="122">
        <v>3000000</v>
      </c>
      <c r="B40" s="122">
        <v>3000000</v>
      </c>
      <c r="C40" s="122">
        <v>1000000</v>
      </c>
      <c r="D40" s="123" t="s">
        <v>36</v>
      </c>
      <c r="E40" s="122">
        <v>0</v>
      </c>
      <c r="F40" s="122">
        <v>0</v>
      </c>
      <c r="G40" s="122">
        <v>0</v>
      </c>
    </row>
    <row r="41" spans="1:7">
      <c r="A41" s="122">
        <v>3000000</v>
      </c>
      <c r="B41" s="122">
        <v>3000000</v>
      </c>
      <c r="C41" s="122">
        <v>1000000</v>
      </c>
      <c r="D41" s="123" t="s">
        <v>37</v>
      </c>
      <c r="E41" s="122">
        <v>0</v>
      </c>
      <c r="F41" s="122">
        <v>0</v>
      </c>
      <c r="G41" s="122">
        <v>0</v>
      </c>
    </row>
    <row r="42" spans="1:7">
      <c r="A42" s="122">
        <v>3800000</v>
      </c>
      <c r="B42" s="122">
        <v>3800000</v>
      </c>
      <c r="C42" s="122">
        <v>1400000</v>
      </c>
      <c r="D42" s="123" t="s">
        <v>38</v>
      </c>
      <c r="E42" s="122">
        <v>0</v>
      </c>
      <c r="F42" s="122">
        <v>0</v>
      </c>
      <c r="G42" s="122">
        <v>0</v>
      </c>
    </row>
    <row r="43" spans="1:7">
      <c r="A43" s="122">
        <v>1500000</v>
      </c>
      <c r="B43" s="122">
        <v>1500000</v>
      </c>
      <c r="C43" s="122">
        <v>500000</v>
      </c>
      <c r="D43" s="123" t="s">
        <v>39</v>
      </c>
      <c r="E43" s="122">
        <v>0</v>
      </c>
      <c r="F43" s="122">
        <v>0</v>
      </c>
      <c r="G43" s="122">
        <v>0</v>
      </c>
    </row>
    <row r="44" spans="1:7">
      <c r="A44" s="122">
        <v>5000000</v>
      </c>
      <c r="B44" s="122">
        <v>5000000</v>
      </c>
      <c r="C44" s="122">
        <v>200000</v>
      </c>
      <c r="D44" s="123" t="s">
        <v>40</v>
      </c>
      <c r="E44" s="122">
        <v>0</v>
      </c>
      <c r="F44" s="122">
        <v>0</v>
      </c>
      <c r="G44" s="122">
        <v>0</v>
      </c>
    </row>
    <row r="45" spans="1:7">
      <c r="A45" s="122">
        <v>330000</v>
      </c>
      <c r="B45" s="122">
        <v>330000</v>
      </c>
      <c r="C45" s="122">
        <v>110000</v>
      </c>
      <c r="D45" s="123" t="s">
        <v>41</v>
      </c>
      <c r="E45" s="122">
        <v>0</v>
      </c>
      <c r="F45" s="122">
        <v>0</v>
      </c>
      <c r="G45" s="122">
        <v>0</v>
      </c>
    </row>
    <row r="46" spans="1:7">
      <c r="A46" s="122">
        <v>1550430</v>
      </c>
      <c r="B46" s="122">
        <v>1550430</v>
      </c>
      <c r="C46" s="122">
        <v>0</v>
      </c>
      <c r="D46" s="123" t="s">
        <v>104</v>
      </c>
      <c r="E46" s="122">
        <v>0</v>
      </c>
      <c r="F46" s="122">
        <v>0</v>
      </c>
      <c r="G46" s="122">
        <v>0</v>
      </c>
    </row>
    <row r="47" spans="1:7">
      <c r="A47" s="122">
        <v>16420000</v>
      </c>
      <c r="B47" s="122">
        <v>16420000</v>
      </c>
      <c r="C47" s="122">
        <v>2220000</v>
      </c>
      <c r="D47" s="123" t="s">
        <v>42</v>
      </c>
      <c r="E47" s="122">
        <v>0</v>
      </c>
      <c r="F47" s="122">
        <v>0</v>
      </c>
      <c r="G47" s="122">
        <v>0</v>
      </c>
    </row>
    <row r="48" spans="1:7">
      <c r="A48" s="122">
        <v>1200000</v>
      </c>
      <c r="B48" s="122">
        <v>1200000</v>
      </c>
      <c r="C48" s="122">
        <v>600000</v>
      </c>
      <c r="D48" s="123" t="s">
        <v>43</v>
      </c>
      <c r="E48" s="122">
        <v>0</v>
      </c>
      <c r="F48" s="122">
        <v>0</v>
      </c>
      <c r="G48" s="122">
        <v>0</v>
      </c>
    </row>
    <row r="49" spans="1:7">
      <c r="A49" s="122">
        <v>13685000</v>
      </c>
      <c r="B49" s="122">
        <v>13685000</v>
      </c>
      <c r="C49" s="122">
        <v>10550000</v>
      </c>
      <c r="D49" s="123" t="s">
        <v>44</v>
      </c>
      <c r="E49" s="122">
        <v>0</v>
      </c>
      <c r="F49" s="122">
        <v>0</v>
      </c>
      <c r="G49" s="122">
        <v>0</v>
      </c>
    </row>
    <row r="50" spans="1:7">
      <c r="A50" s="122">
        <v>13807177</v>
      </c>
      <c r="B50" s="122">
        <v>13807177</v>
      </c>
      <c r="C50" s="122">
        <v>4611459</v>
      </c>
      <c r="D50" s="123" t="s">
        <v>46</v>
      </c>
      <c r="E50" s="122">
        <v>0</v>
      </c>
      <c r="F50" s="122">
        <v>0</v>
      </c>
      <c r="G50" s="122">
        <v>0</v>
      </c>
    </row>
    <row r="51" spans="1:7">
      <c r="A51" s="122">
        <v>6830273</v>
      </c>
      <c r="B51" s="122">
        <v>6830273</v>
      </c>
      <c r="C51" s="122">
        <v>2280151</v>
      </c>
      <c r="D51" s="123" t="s">
        <v>47</v>
      </c>
      <c r="E51" s="122">
        <v>0</v>
      </c>
      <c r="F51" s="122">
        <v>0</v>
      </c>
      <c r="G51" s="122">
        <v>0</v>
      </c>
    </row>
    <row r="52" spans="1:7">
      <c r="A52" s="122">
        <v>5973350</v>
      </c>
      <c r="B52" s="122">
        <v>5973350</v>
      </c>
      <c r="C52" s="122">
        <v>5173350</v>
      </c>
      <c r="D52" s="123" t="s">
        <v>61</v>
      </c>
      <c r="E52" s="122">
        <v>0</v>
      </c>
      <c r="F52" s="122">
        <v>0</v>
      </c>
      <c r="G52" s="122">
        <v>0</v>
      </c>
    </row>
    <row r="53" spans="1:7">
      <c r="A53" s="122">
        <v>1800000</v>
      </c>
      <c r="B53" s="122">
        <v>1800000</v>
      </c>
      <c r="C53" s="122">
        <v>1800000</v>
      </c>
      <c r="D53" s="123" t="s">
        <v>223</v>
      </c>
      <c r="E53" s="122">
        <v>0</v>
      </c>
      <c r="F53" s="122">
        <v>0</v>
      </c>
      <c r="G53" s="122">
        <v>0</v>
      </c>
    </row>
    <row r="54" spans="1:7">
      <c r="A54" s="122">
        <v>354600</v>
      </c>
      <c r="B54" s="122">
        <v>354600</v>
      </c>
      <c r="C54" s="122">
        <v>5000</v>
      </c>
      <c r="D54" s="123" t="s">
        <v>62</v>
      </c>
      <c r="E54" s="122">
        <v>0</v>
      </c>
      <c r="F54" s="122">
        <v>0</v>
      </c>
      <c r="G54" s="122">
        <v>0</v>
      </c>
    </row>
    <row r="55" spans="1:7">
      <c r="A55" s="122">
        <v>673860</v>
      </c>
      <c r="B55" s="122">
        <v>673860</v>
      </c>
      <c r="C55" s="122">
        <v>570500</v>
      </c>
      <c r="D55" s="123" t="s">
        <v>63</v>
      </c>
      <c r="E55" s="122">
        <v>0</v>
      </c>
      <c r="F55" s="122">
        <v>0</v>
      </c>
      <c r="G55" s="122">
        <v>0</v>
      </c>
    </row>
    <row r="56" spans="1:7">
      <c r="A56" s="122">
        <v>813390</v>
      </c>
      <c r="B56" s="122">
        <v>813390</v>
      </c>
      <c r="C56" s="122">
        <v>410000</v>
      </c>
      <c r="D56" s="123" t="s">
        <v>48</v>
      </c>
      <c r="E56" s="122">
        <v>0</v>
      </c>
      <c r="F56" s="122">
        <v>0</v>
      </c>
      <c r="G56" s="122">
        <v>0</v>
      </c>
    </row>
    <row r="57" spans="1:7">
      <c r="A57" s="122">
        <v>12436280</v>
      </c>
      <c r="B57" s="122">
        <v>12436280</v>
      </c>
      <c r="C57" s="122">
        <v>4730950</v>
      </c>
      <c r="D57" s="123" t="s">
        <v>49</v>
      </c>
      <c r="E57" s="122">
        <v>0</v>
      </c>
      <c r="F57" s="122">
        <v>0</v>
      </c>
      <c r="G57" s="122">
        <v>0</v>
      </c>
    </row>
    <row r="58" spans="1:7">
      <c r="A58" s="122">
        <v>126440</v>
      </c>
      <c r="B58" s="122">
        <v>126440</v>
      </c>
      <c r="C58" s="122">
        <v>67940</v>
      </c>
      <c r="D58" s="123" t="s">
        <v>50</v>
      </c>
      <c r="E58" s="122">
        <v>0</v>
      </c>
      <c r="F58" s="122">
        <v>0</v>
      </c>
      <c r="G58" s="122">
        <v>0</v>
      </c>
    </row>
    <row r="59" spans="1:7">
      <c r="A59" s="122">
        <v>610680</v>
      </c>
      <c r="B59" s="122">
        <v>610680</v>
      </c>
      <c r="C59" s="122">
        <v>243560</v>
      </c>
      <c r="D59" s="123" t="s">
        <v>51</v>
      </c>
      <c r="E59" s="122">
        <v>0</v>
      </c>
      <c r="F59" s="122">
        <v>0</v>
      </c>
      <c r="G59" s="122">
        <v>0</v>
      </c>
    </row>
    <row r="60" spans="1:7">
      <c r="A60" s="122">
        <v>2004150</v>
      </c>
      <c r="B60" s="122">
        <v>2004150</v>
      </c>
      <c r="C60" s="122">
        <v>761550</v>
      </c>
      <c r="D60" s="123" t="s">
        <v>52</v>
      </c>
      <c r="E60" s="122">
        <v>0</v>
      </c>
      <c r="F60" s="122">
        <v>0</v>
      </c>
      <c r="G60" s="122">
        <v>0</v>
      </c>
    </row>
    <row r="61" spans="1:7">
      <c r="A61" s="122">
        <v>1711210</v>
      </c>
      <c r="B61" s="122">
        <v>1711210</v>
      </c>
      <c r="C61" s="122">
        <v>252590</v>
      </c>
      <c r="D61" s="123" t="s">
        <v>53</v>
      </c>
      <c r="E61" s="122">
        <v>0</v>
      </c>
      <c r="F61" s="122">
        <v>0</v>
      </c>
      <c r="G61" s="122">
        <v>0</v>
      </c>
    </row>
    <row r="62" spans="1:7">
      <c r="A62" s="122">
        <v>3000</v>
      </c>
      <c r="B62" s="122">
        <v>3000</v>
      </c>
      <c r="C62" s="122">
        <v>0</v>
      </c>
      <c r="D62" s="123" t="s">
        <v>105</v>
      </c>
      <c r="E62" s="122">
        <v>0</v>
      </c>
      <c r="F62" s="122">
        <v>0</v>
      </c>
      <c r="G62" s="122">
        <v>0</v>
      </c>
    </row>
    <row r="63" spans="1:7">
      <c r="A63" s="122">
        <v>433290</v>
      </c>
      <c r="B63" s="122">
        <v>433290</v>
      </c>
      <c r="C63" s="122">
        <v>385290</v>
      </c>
      <c r="D63" s="123" t="s">
        <v>54</v>
      </c>
      <c r="E63" s="122">
        <v>0</v>
      </c>
      <c r="F63" s="122">
        <v>0</v>
      </c>
      <c r="G63" s="122">
        <v>0</v>
      </c>
    </row>
    <row r="64" spans="1:7">
      <c r="A64" s="122">
        <v>1696670</v>
      </c>
      <c r="B64" s="122">
        <v>1696670</v>
      </c>
      <c r="C64" s="122">
        <v>609350</v>
      </c>
      <c r="D64" s="123" t="s">
        <v>55</v>
      </c>
      <c r="E64" s="122">
        <v>0</v>
      </c>
      <c r="F64" s="122">
        <v>0</v>
      </c>
      <c r="G64" s="122">
        <v>0</v>
      </c>
    </row>
    <row r="65" spans="1:7">
      <c r="A65" s="122">
        <v>1182000</v>
      </c>
      <c r="B65" s="122">
        <v>1182000</v>
      </c>
      <c r="C65" s="122">
        <v>982000</v>
      </c>
      <c r="D65" s="123" t="s">
        <v>56</v>
      </c>
      <c r="E65" s="122">
        <v>0</v>
      </c>
      <c r="F65" s="122">
        <v>0</v>
      </c>
      <c r="G65" s="122">
        <v>0</v>
      </c>
    </row>
    <row r="66" spans="1:7">
      <c r="A66" s="122">
        <v>599800</v>
      </c>
      <c r="B66" s="122">
        <v>599800</v>
      </c>
      <c r="C66" s="122">
        <v>241300</v>
      </c>
      <c r="D66" s="123" t="s">
        <v>57</v>
      </c>
      <c r="E66" s="122">
        <v>0</v>
      </c>
      <c r="F66" s="122">
        <v>0</v>
      </c>
      <c r="G66" s="122">
        <v>0</v>
      </c>
    </row>
    <row r="67" spans="1:7">
      <c r="A67" s="122">
        <v>739636857</v>
      </c>
      <c r="B67" s="122">
        <v>1179774447</v>
      </c>
      <c r="C67" s="122">
        <v>250573164</v>
      </c>
      <c r="D67" s="123" t="s">
        <v>58</v>
      </c>
      <c r="E67" s="122">
        <v>250573164</v>
      </c>
      <c r="F67" s="122">
        <v>1179774447</v>
      </c>
      <c r="G67" s="122">
        <v>739636857</v>
      </c>
    </row>
  </sheetData>
  <mergeCells count="3">
    <mergeCell ref="A2:C2"/>
    <mergeCell ref="D2:D3"/>
    <mergeCell ref="E2:G2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4"/>
  <sheetViews>
    <sheetView topLeftCell="A31" zoomScale="150" zoomScaleNormal="150" workbookViewId="0">
      <selection activeCell="E43" sqref="E43:E46"/>
    </sheetView>
  </sheetViews>
  <sheetFormatPr defaultRowHeight="16.5"/>
  <cols>
    <col min="1" max="1" width="13.5" style="54" customWidth="1"/>
    <col min="2" max="3" width="11.5" style="54" customWidth="1"/>
    <col min="4" max="4" width="10.625" customWidth="1"/>
    <col min="5" max="5" width="39.25" customWidth="1"/>
  </cols>
  <sheetData>
    <row r="1" spans="1:5" ht="17.25" customHeight="1" thickBot="1">
      <c r="A1" s="153" t="s">
        <v>224</v>
      </c>
      <c r="B1" s="153"/>
      <c r="C1" s="153"/>
      <c r="D1" s="153"/>
      <c r="E1" s="153"/>
    </row>
    <row r="2" spans="1:5" ht="13.5" customHeight="1">
      <c r="A2" s="63" t="s">
        <v>167</v>
      </c>
      <c r="B2" s="64" t="s">
        <v>80</v>
      </c>
      <c r="C2" s="64" t="s">
        <v>222</v>
      </c>
      <c r="D2" s="64" t="s">
        <v>168</v>
      </c>
      <c r="E2" s="65" t="s">
        <v>169</v>
      </c>
    </row>
    <row r="3" spans="1:5" ht="13.5" customHeight="1">
      <c r="A3" s="111" t="s">
        <v>181</v>
      </c>
      <c r="B3" s="122">
        <v>34965000</v>
      </c>
      <c r="C3" s="68"/>
      <c r="D3" s="122">
        <v>91043000</v>
      </c>
      <c r="E3" s="69" t="s">
        <v>227</v>
      </c>
    </row>
    <row r="4" spans="1:5" ht="13.5" customHeight="1">
      <c r="A4" s="111" t="s">
        <v>182</v>
      </c>
      <c r="B4" s="122">
        <v>26752080</v>
      </c>
      <c r="C4" s="68"/>
      <c r="D4" s="122">
        <v>65056170</v>
      </c>
      <c r="E4" s="69" t="s">
        <v>228</v>
      </c>
    </row>
    <row r="5" spans="1:5" ht="13.5" customHeight="1">
      <c r="A5" s="111" t="s">
        <v>183</v>
      </c>
      <c r="B5" s="122">
        <v>3770000</v>
      </c>
      <c r="C5" s="68"/>
      <c r="D5" s="122">
        <v>10704000</v>
      </c>
      <c r="E5" s="69" t="s">
        <v>229</v>
      </c>
    </row>
    <row r="6" spans="1:5" ht="13.5" customHeight="1">
      <c r="A6" s="111" t="s">
        <v>184</v>
      </c>
      <c r="B6" s="122">
        <v>0</v>
      </c>
      <c r="C6" s="68"/>
      <c r="D6" s="122">
        <v>786000</v>
      </c>
      <c r="E6" s="69"/>
    </row>
    <row r="7" spans="1:5" ht="13.5" customHeight="1">
      <c r="A7" s="111" t="s">
        <v>185</v>
      </c>
      <c r="B7" s="122">
        <v>0</v>
      </c>
      <c r="C7" s="68"/>
      <c r="D7" s="122">
        <v>0</v>
      </c>
      <c r="E7" s="69"/>
    </row>
    <row r="8" spans="1:5" ht="13.5" customHeight="1">
      <c r="A8" s="111" t="s">
        <v>186</v>
      </c>
      <c r="B8" s="122">
        <v>540000</v>
      </c>
      <c r="C8" s="68"/>
      <c r="D8" s="122">
        <v>3624130</v>
      </c>
      <c r="E8" s="69" t="s">
        <v>230</v>
      </c>
    </row>
    <row r="9" spans="1:5" ht="13.5" customHeight="1">
      <c r="A9" s="111" t="s">
        <v>187</v>
      </c>
      <c r="B9" s="122">
        <v>2860000</v>
      </c>
      <c r="C9" s="68"/>
      <c r="D9" s="122">
        <v>17862040</v>
      </c>
      <c r="E9" s="69" t="s">
        <v>233</v>
      </c>
    </row>
    <row r="10" spans="1:5" ht="13.5" customHeight="1">
      <c r="A10" s="111" t="s">
        <v>188</v>
      </c>
      <c r="B10" s="122">
        <v>3403690</v>
      </c>
      <c r="C10" s="68"/>
      <c r="D10" s="122">
        <v>5794880</v>
      </c>
      <c r="E10" s="69" t="s">
        <v>232</v>
      </c>
    </row>
    <row r="11" spans="1:5" ht="13.5" customHeight="1">
      <c r="A11" s="111" t="s">
        <v>189</v>
      </c>
      <c r="B11" s="122">
        <v>2768930</v>
      </c>
      <c r="C11" s="68"/>
      <c r="D11" s="122">
        <v>2952980</v>
      </c>
      <c r="E11" s="69" t="s">
        <v>231</v>
      </c>
    </row>
    <row r="12" spans="1:5" ht="13.5" customHeight="1">
      <c r="A12" s="111" t="s">
        <v>190</v>
      </c>
      <c r="B12" s="122">
        <v>1530000</v>
      </c>
      <c r="C12" s="68"/>
      <c r="D12" s="122">
        <v>3130000</v>
      </c>
      <c r="E12" s="69" t="s">
        <v>240</v>
      </c>
    </row>
    <row r="13" spans="1:5" ht="13.5" customHeight="1">
      <c r="A13" s="111" t="s">
        <v>191</v>
      </c>
      <c r="B13" s="122">
        <v>0</v>
      </c>
      <c r="C13" s="68"/>
      <c r="D13" s="122">
        <v>8000000</v>
      </c>
      <c r="E13" s="69"/>
    </row>
    <row r="14" spans="1:5" ht="13.5" customHeight="1">
      <c r="A14" s="111" t="s">
        <v>192</v>
      </c>
      <c r="B14" s="122">
        <v>52167</v>
      </c>
      <c r="C14" s="68"/>
      <c r="D14" s="122">
        <v>142930</v>
      </c>
      <c r="E14" s="69" t="s">
        <v>234</v>
      </c>
    </row>
    <row r="15" spans="1:5" ht="13.5" customHeight="1">
      <c r="A15" s="112" t="s">
        <v>193</v>
      </c>
      <c r="B15" s="113">
        <f>SUM(B3:B14)</f>
        <v>76641867</v>
      </c>
      <c r="C15" s="114"/>
      <c r="D15" s="113">
        <f>SUM(D3:D14)</f>
        <v>209096130</v>
      </c>
      <c r="E15" s="69"/>
    </row>
    <row r="16" spans="1:5" ht="13.5" customHeight="1">
      <c r="A16" s="111" t="s">
        <v>194</v>
      </c>
      <c r="B16" s="74"/>
      <c r="C16" s="122">
        <v>1698000</v>
      </c>
      <c r="D16" s="122">
        <v>3341400</v>
      </c>
      <c r="E16" s="70" t="s">
        <v>235</v>
      </c>
    </row>
    <row r="17" spans="1:5" ht="13.5" customHeight="1">
      <c r="A17" s="111" t="s">
        <v>195</v>
      </c>
      <c r="B17" s="74"/>
      <c r="C17" s="122">
        <v>1417480</v>
      </c>
      <c r="D17" s="122">
        <v>3960020</v>
      </c>
      <c r="E17" s="70" t="s">
        <v>236</v>
      </c>
    </row>
    <row r="18" spans="1:5" ht="36" customHeight="1">
      <c r="A18" s="111" t="s">
        <v>177</v>
      </c>
      <c r="B18" s="74"/>
      <c r="C18" s="122">
        <v>6916260</v>
      </c>
      <c r="D18" s="122">
        <v>18651930</v>
      </c>
      <c r="E18" s="79" t="s">
        <v>237</v>
      </c>
    </row>
    <row r="19" spans="1:5" ht="13.5" customHeight="1">
      <c r="A19" s="111" t="s">
        <v>196</v>
      </c>
      <c r="B19" s="74"/>
      <c r="C19" s="122">
        <v>1215980</v>
      </c>
      <c r="D19" s="122">
        <v>9467760</v>
      </c>
      <c r="E19" s="69" t="s">
        <v>238</v>
      </c>
    </row>
    <row r="20" spans="1:5" ht="13.5" customHeight="1">
      <c r="A20" s="111" t="s">
        <v>188</v>
      </c>
      <c r="B20" s="74"/>
      <c r="C20" s="122">
        <v>2201650</v>
      </c>
      <c r="D20" s="122">
        <v>4592840</v>
      </c>
      <c r="E20" s="69" t="s">
        <v>241</v>
      </c>
    </row>
    <row r="21" spans="1:5" ht="13.5" customHeight="1">
      <c r="A21" s="111" t="s">
        <v>197</v>
      </c>
      <c r="B21" s="75"/>
      <c r="C21" s="122">
        <v>1000000</v>
      </c>
      <c r="D21" s="122">
        <v>3000000</v>
      </c>
      <c r="E21" s="69"/>
    </row>
    <row r="22" spans="1:5" ht="13.5" customHeight="1">
      <c r="A22" s="111" t="s">
        <v>198</v>
      </c>
      <c r="B22" s="68"/>
      <c r="C22" s="122">
        <v>1000000</v>
      </c>
      <c r="D22" s="122">
        <v>3000000</v>
      </c>
      <c r="E22" s="69"/>
    </row>
    <row r="23" spans="1:5" ht="13.5" customHeight="1">
      <c r="A23" s="111" t="s">
        <v>199</v>
      </c>
      <c r="B23" s="68"/>
      <c r="C23" s="122">
        <v>1400000</v>
      </c>
      <c r="D23" s="122">
        <v>3800000</v>
      </c>
      <c r="E23" s="69"/>
    </row>
    <row r="24" spans="1:5" ht="13.5" customHeight="1">
      <c r="A24" s="111" t="s">
        <v>200</v>
      </c>
      <c r="B24" s="68"/>
      <c r="C24" s="122">
        <v>500000</v>
      </c>
      <c r="D24" s="122">
        <v>1500000</v>
      </c>
      <c r="E24" s="99"/>
    </row>
    <row r="25" spans="1:5" ht="13.5" customHeight="1">
      <c r="A25" s="111" t="s">
        <v>201</v>
      </c>
      <c r="B25" s="68"/>
      <c r="C25" s="122">
        <v>200000</v>
      </c>
      <c r="D25" s="122">
        <v>5000000</v>
      </c>
      <c r="E25" s="69"/>
    </row>
    <row r="26" spans="1:5" ht="13.5" customHeight="1">
      <c r="A26" s="111" t="s">
        <v>202</v>
      </c>
      <c r="B26" s="68"/>
      <c r="C26" s="122">
        <v>110000</v>
      </c>
      <c r="D26" s="122">
        <v>330000</v>
      </c>
      <c r="E26" s="69"/>
    </row>
    <row r="27" spans="1:5" ht="13.5" customHeight="1">
      <c r="A27" s="111" t="s">
        <v>203</v>
      </c>
      <c r="B27" s="68"/>
      <c r="C27" s="122">
        <v>0</v>
      </c>
      <c r="D27" s="122">
        <v>1550430</v>
      </c>
      <c r="E27" s="69"/>
    </row>
    <row r="28" spans="1:5" ht="13.5" customHeight="1">
      <c r="A28" s="111" t="s">
        <v>204</v>
      </c>
      <c r="B28" s="68"/>
      <c r="C28" s="122">
        <v>2220000</v>
      </c>
      <c r="D28" s="122">
        <v>16420000</v>
      </c>
      <c r="E28" s="69"/>
    </row>
    <row r="29" spans="1:5" ht="13.5" customHeight="1">
      <c r="A29" s="111" t="s">
        <v>205</v>
      </c>
      <c r="B29" s="68"/>
      <c r="C29" s="122">
        <v>600000</v>
      </c>
      <c r="D29" s="122">
        <v>1200000</v>
      </c>
      <c r="E29" s="69"/>
    </row>
    <row r="30" spans="1:5" ht="13.5" customHeight="1">
      <c r="A30" s="111" t="s">
        <v>206</v>
      </c>
      <c r="B30" s="68"/>
      <c r="C30" s="122">
        <v>10550000</v>
      </c>
      <c r="D30" s="122">
        <v>13685000</v>
      </c>
      <c r="E30" s="76" t="s">
        <v>239</v>
      </c>
    </row>
    <row r="31" spans="1:5" ht="13.5" customHeight="1">
      <c r="A31" s="111" t="s">
        <v>207</v>
      </c>
      <c r="B31" s="68"/>
      <c r="C31" s="74">
        <v>6891610</v>
      </c>
      <c r="D31" s="74">
        <v>20450637</v>
      </c>
      <c r="E31" s="69" t="s">
        <v>174</v>
      </c>
    </row>
    <row r="32" spans="1:5" ht="13.5" customHeight="1">
      <c r="A32" s="111" t="s">
        <v>179</v>
      </c>
      <c r="B32" s="68"/>
      <c r="C32" s="122">
        <v>5173350</v>
      </c>
      <c r="D32" s="122">
        <v>5973350</v>
      </c>
      <c r="E32" s="69" t="s">
        <v>242</v>
      </c>
    </row>
    <row r="33" spans="1:5" ht="13.5" customHeight="1">
      <c r="A33" s="111" t="s">
        <v>226</v>
      </c>
      <c r="B33" s="68"/>
      <c r="C33" s="122">
        <v>1800000</v>
      </c>
      <c r="D33" s="122">
        <v>1800000</v>
      </c>
      <c r="E33" s="69" t="s">
        <v>243</v>
      </c>
    </row>
    <row r="34" spans="1:5" ht="13.5" customHeight="1">
      <c r="A34" s="111" t="s">
        <v>208</v>
      </c>
      <c r="B34" s="68"/>
      <c r="C34" s="122">
        <v>5000</v>
      </c>
      <c r="D34" s="122">
        <v>354600</v>
      </c>
      <c r="E34" s="69" t="s">
        <v>244</v>
      </c>
    </row>
    <row r="35" spans="1:5" ht="13.5" customHeight="1">
      <c r="A35" s="111" t="s">
        <v>209</v>
      </c>
      <c r="B35" s="68"/>
      <c r="C35" s="122">
        <v>570500</v>
      </c>
      <c r="D35" s="122">
        <v>673860</v>
      </c>
      <c r="E35" s="69" t="s">
        <v>245</v>
      </c>
    </row>
    <row r="36" spans="1:5" ht="13.5" customHeight="1">
      <c r="A36" s="111" t="s">
        <v>210</v>
      </c>
      <c r="B36" s="68"/>
      <c r="C36" s="122">
        <v>410000</v>
      </c>
      <c r="D36" s="122">
        <v>813390</v>
      </c>
      <c r="E36" s="69" t="s">
        <v>246</v>
      </c>
    </row>
    <row r="37" spans="1:5" ht="13.5" customHeight="1">
      <c r="A37" s="111" t="s">
        <v>211</v>
      </c>
      <c r="B37" s="68"/>
      <c r="C37" s="122">
        <v>4730950</v>
      </c>
      <c r="D37" s="122">
        <v>12436280</v>
      </c>
      <c r="E37" s="69" t="s">
        <v>247</v>
      </c>
    </row>
    <row r="38" spans="1:5" ht="13.5" customHeight="1">
      <c r="A38" s="111" t="s">
        <v>212</v>
      </c>
      <c r="B38" s="68"/>
      <c r="C38" s="122">
        <v>67940</v>
      </c>
      <c r="D38" s="122">
        <v>126440</v>
      </c>
      <c r="E38" s="69" t="s">
        <v>248</v>
      </c>
    </row>
    <row r="39" spans="1:5" ht="13.5" customHeight="1">
      <c r="A39" s="111" t="s">
        <v>213</v>
      </c>
      <c r="B39" s="68"/>
      <c r="C39" s="122">
        <v>243560</v>
      </c>
      <c r="D39" s="122">
        <v>610680</v>
      </c>
      <c r="E39" s="69" t="s">
        <v>175</v>
      </c>
    </row>
    <row r="40" spans="1:5" ht="13.5" customHeight="1">
      <c r="A40" s="111" t="s">
        <v>214</v>
      </c>
      <c r="B40" s="68"/>
      <c r="C40" s="122">
        <v>761550</v>
      </c>
      <c r="D40" s="122">
        <v>2004150</v>
      </c>
      <c r="E40" s="69" t="s">
        <v>220</v>
      </c>
    </row>
    <row r="41" spans="1:5" ht="13.5" customHeight="1">
      <c r="A41" s="111" t="s">
        <v>215</v>
      </c>
      <c r="B41" s="68"/>
      <c r="C41" s="122">
        <v>252590</v>
      </c>
      <c r="D41" s="122">
        <v>1711210</v>
      </c>
      <c r="E41" s="70" t="s">
        <v>249</v>
      </c>
    </row>
    <row r="42" spans="1:5" ht="13.5" customHeight="1">
      <c r="A42" s="111" t="s">
        <v>180</v>
      </c>
      <c r="B42" s="68"/>
      <c r="C42" s="122">
        <v>0</v>
      </c>
      <c r="D42" s="122">
        <v>3000</v>
      </c>
      <c r="E42" s="69"/>
    </row>
    <row r="43" spans="1:5" ht="13.5" customHeight="1">
      <c r="A43" s="111" t="s">
        <v>216</v>
      </c>
      <c r="B43" s="68"/>
      <c r="C43" s="122">
        <v>385290</v>
      </c>
      <c r="D43" s="122">
        <v>433290</v>
      </c>
      <c r="E43" s="69" t="s">
        <v>248</v>
      </c>
    </row>
    <row r="44" spans="1:5" ht="13.5" customHeight="1">
      <c r="A44" s="111" t="s">
        <v>217</v>
      </c>
      <c r="B44" s="68"/>
      <c r="C44" s="122">
        <v>609350</v>
      </c>
      <c r="D44" s="122">
        <v>1696670</v>
      </c>
      <c r="E44" s="69" t="s">
        <v>250</v>
      </c>
    </row>
    <row r="45" spans="1:5" ht="13.5" customHeight="1">
      <c r="A45" s="111" t="s">
        <v>218</v>
      </c>
      <c r="B45" s="68"/>
      <c r="C45" s="122">
        <v>982000</v>
      </c>
      <c r="D45" s="122">
        <v>1182000</v>
      </c>
      <c r="E45" s="69" t="s">
        <v>251</v>
      </c>
    </row>
    <row r="46" spans="1:5" ht="13.5" customHeight="1">
      <c r="A46" s="111" t="s">
        <v>219</v>
      </c>
      <c r="B46" s="68"/>
      <c r="C46" s="122">
        <v>241300</v>
      </c>
      <c r="D46" s="122">
        <v>599800</v>
      </c>
      <c r="E46" s="69" t="s">
        <v>252</v>
      </c>
    </row>
    <row r="47" spans="1:5" ht="13.5" customHeight="1">
      <c r="A47" s="112" t="s">
        <v>30</v>
      </c>
      <c r="B47" s="115"/>
      <c r="C47" s="113">
        <f>SUM(C16:C46)</f>
        <v>54154360</v>
      </c>
      <c r="D47" s="113">
        <f>SUM(D16:D46)</f>
        <v>140368737</v>
      </c>
      <c r="E47" s="69"/>
    </row>
    <row r="48" spans="1:5" ht="13.5" customHeight="1">
      <c r="A48" s="66" t="s">
        <v>170</v>
      </c>
      <c r="B48" s="74">
        <v>67760443</v>
      </c>
      <c r="C48" s="74"/>
      <c r="D48" s="74"/>
      <c r="E48" s="100"/>
    </row>
    <row r="49" spans="1:5" ht="13.5" customHeight="1">
      <c r="A49" s="66" t="s">
        <v>107</v>
      </c>
      <c r="B49" s="74"/>
      <c r="C49" s="101"/>
      <c r="D49" s="102"/>
      <c r="E49" s="100"/>
    </row>
    <row r="50" spans="1:5" ht="13.5" customHeight="1">
      <c r="A50" s="66" t="s">
        <v>108</v>
      </c>
      <c r="B50" s="103">
        <v>0</v>
      </c>
      <c r="C50" s="122">
        <v>3611640</v>
      </c>
      <c r="D50" s="104"/>
      <c r="E50" s="105"/>
    </row>
    <row r="51" spans="1:5" ht="13.5" customHeight="1">
      <c r="A51" s="66" t="s">
        <v>109</v>
      </c>
      <c r="B51" s="74"/>
      <c r="C51" s="122">
        <v>89388513</v>
      </c>
      <c r="D51" s="102"/>
      <c r="E51" s="106"/>
    </row>
    <row r="52" spans="1:5" ht="13.5" customHeight="1">
      <c r="A52" s="66" t="s">
        <v>117</v>
      </c>
      <c r="B52" s="103"/>
      <c r="C52" s="74">
        <v>4000000</v>
      </c>
      <c r="D52" s="102"/>
      <c r="E52" s="107"/>
    </row>
    <row r="53" spans="1:5" ht="13.5" customHeight="1">
      <c r="A53" s="66" t="s">
        <v>221</v>
      </c>
      <c r="B53" s="122">
        <v>8900000</v>
      </c>
      <c r="C53" s="122">
        <v>2147797</v>
      </c>
      <c r="D53" s="102"/>
      <c r="E53" s="107"/>
    </row>
    <row r="54" spans="1:5" ht="13.5" customHeight="1" thickBot="1">
      <c r="A54" s="67"/>
      <c r="B54" s="108">
        <f>SUM(B15:B53)</f>
        <v>153302310</v>
      </c>
      <c r="C54" s="108">
        <f>SUM(C47:C53)</f>
        <v>153302310</v>
      </c>
      <c r="D54" s="109"/>
      <c r="E54" s="110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25" workbookViewId="0">
      <selection activeCell="A52" sqref="A52"/>
    </sheetView>
  </sheetViews>
  <sheetFormatPr defaultRowHeight="16.5"/>
  <cols>
    <col min="1" max="1" width="13.625" style="32" customWidth="1"/>
    <col min="2" max="2" width="13.5" customWidth="1"/>
    <col min="3" max="3" width="13.125" customWidth="1"/>
    <col min="4" max="4" width="13.25" customWidth="1"/>
    <col min="5" max="5" width="34.125" style="25" customWidth="1"/>
  </cols>
  <sheetData>
    <row r="1" spans="1:5" ht="17.25">
      <c r="C1" s="154" t="s">
        <v>146</v>
      </c>
      <c r="D1" s="154"/>
    </row>
    <row r="2" spans="1:5" ht="14.25" customHeight="1">
      <c r="A2" s="41" t="s">
        <v>144</v>
      </c>
      <c r="B2" s="39" t="s">
        <v>80</v>
      </c>
      <c r="C2" s="39" t="s">
        <v>112</v>
      </c>
      <c r="D2" s="39" t="s">
        <v>113</v>
      </c>
      <c r="E2" s="38"/>
    </row>
    <row r="3" spans="1:5" ht="14.25" customHeight="1">
      <c r="A3" s="43" t="s">
        <v>23</v>
      </c>
      <c r="B3" s="44">
        <v>27771000</v>
      </c>
      <c r="C3" s="44"/>
      <c r="D3" s="44">
        <v>180628000</v>
      </c>
      <c r="E3" s="37" t="s">
        <v>120</v>
      </c>
    </row>
    <row r="4" spans="1:5" ht="14.25" customHeight="1">
      <c r="A4" s="43" t="s">
        <v>24</v>
      </c>
      <c r="B4" s="44">
        <v>16644090</v>
      </c>
      <c r="C4" s="44"/>
      <c r="D4" s="44">
        <v>117611480</v>
      </c>
      <c r="E4" s="36" t="s">
        <v>121</v>
      </c>
    </row>
    <row r="5" spans="1:5" ht="14.25" customHeight="1">
      <c r="A5" s="43" t="s">
        <v>25</v>
      </c>
      <c r="B5" s="44">
        <v>3740000</v>
      </c>
      <c r="C5" s="44"/>
      <c r="D5" s="44">
        <v>22858000</v>
      </c>
      <c r="E5" s="36" t="s">
        <v>122</v>
      </c>
    </row>
    <row r="6" spans="1:5" ht="14.25" customHeight="1">
      <c r="A6" s="43" t="s">
        <v>26</v>
      </c>
      <c r="B6" s="44">
        <v>0</v>
      </c>
      <c r="C6" s="44"/>
      <c r="D6" s="44">
        <v>733000</v>
      </c>
      <c r="E6" s="36"/>
    </row>
    <row r="7" spans="1:5" ht="14.25" customHeight="1">
      <c r="A7" s="43" t="s">
        <v>29</v>
      </c>
      <c r="B7" s="44">
        <v>3164730</v>
      </c>
      <c r="C7" s="44"/>
      <c r="D7" s="44">
        <v>11832090</v>
      </c>
      <c r="E7" s="36" t="s">
        <v>123</v>
      </c>
    </row>
    <row r="8" spans="1:5" ht="14.25" customHeight="1">
      <c r="A8" s="43" t="s">
        <v>68</v>
      </c>
      <c r="B8" s="44">
        <v>1773350</v>
      </c>
      <c r="C8" s="44"/>
      <c r="D8" s="44">
        <v>9769010</v>
      </c>
      <c r="E8" s="36" t="s">
        <v>124</v>
      </c>
    </row>
    <row r="9" spans="1:5" ht="14.25" customHeight="1">
      <c r="A9" s="43" t="s">
        <v>102</v>
      </c>
      <c r="B9" s="44">
        <v>0</v>
      </c>
      <c r="C9" s="44"/>
      <c r="D9" s="44">
        <v>660000</v>
      </c>
      <c r="E9" s="36"/>
    </row>
    <row r="10" spans="1:5" ht="14.25" customHeight="1">
      <c r="A10" s="43" t="s">
        <v>103</v>
      </c>
      <c r="B10" s="44">
        <v>0</v>
      </c>
      <c r="C10" s="44"/>
      <c r="D10" s="44">
        <v>250000</v>
      </c>
      <c r="E10" s="36"/>
    </row>
    <row r="11" spans="1:5" ht="14.25" customHeight="1">
      <c r="A11" s="43" t="s">
        <v>59</v>
      </c>
      <c r="B11" s="44">
        <v>26869</v>
      </c>
      <c r="C11" s="44"/>
      <c r="D11" s="44">
        <v>118525</v>
      </c>
      <c r="E11" s="36" t="s">
        <v>125</v>
      </c>
    </row>
    <row r="12" spans="1:5" ht="14.25" customHeight="1">
      <c r="A12" s="43"/>
      <c r="B12" s="45">
        <f>SUM(B3:B11)</f>
        <v>53120039</v>
      </c>
      <c r="C12" s="45"/>
      <c r="D12" s="45">
        <f>SUM(D3:D11)</f>
        <v>344460105</v>
      </c>
      <c r="E12" s="36"/>
    </row>
    <row r="13" spans="1:5" ht="14.25" customHeight="1">
      <c r="A13" s="43" t="s">
        <v>31</v>
      </c>
      <c r="B13" s="38"/>
      <c r="C13" s="44">
        <v>168000</v>
      </c>
      <c r="D13" s="44">
        <v>4436800</v>
      </c>
      <c r="E13" s="36" t="s">
        <v>126</v>
      </c>
    </row>
    <row r="14" spans="1:5" ht="14.25" customHeight="1">
      <c r="A14" s="43" t="s">
        <v>32</v>
      </c>
      <c r="B14" s="38"/>
      <c r="C14" s="44">
        <v>1226400</v>
      </c>
      <c r="D14" s="44">
        <v>7342800</v>
      </c>
      <c r="E14" s="36" t="s">
        <v>127</v>
      </c>
    </row>
    <row r="15" spans="1:5" ht="29.25">
      <c r="A15" s="43" t="s">
        <v>33</v>
      </c>
      <c r="B15" s="38"/>
      <c r="C15" s="44">
        <v>8452500</v>
      </c>
      <c r="D15" s="44">
        <v>37311513</v>
      </c>
      <c r="E15" s="40" t="s">
        <v>119</v>
      </c>
    </row>
    <row r="16" spans="1:5" ht="13.5" customHeight="1">
      <c r="A16" s="43" t="s">
        <v>34</v>
      </c>
      <c r="B16" s="38"/>
      <c r="C16" s="44">
        <v>1572950</v>
      </c>
      <c r="D16" s="44">
        <v>12543780</v>
      </c>
      <c r="E16" s="38" t="s">
        <v>114</v>
      </c>
    </row>
    <row r="17" spans="1:5" ht="13.5" customHeight="1">
      <c r="A17" s="43" t="s">
        <v>60</v>
      </c>
      <c r="B17" s="38"/>
      <c r="C17" s="44">
        <v>15000</v>
      </c>
      <c r="D17" s="44">
        <v>3560880</v>
      </c>
      <c r="E17" s="38"/>
    </row>
    <row r="18" spans="1:5" ht="13.5" customHeight="1">
      <c r="A18" s="43" t="s">
        <v>35</v>
      </c>
      <c r="B18" s="38"/>
      <c r="C18" s="44">
        <v>40000000</v>
      </c>
      <c r="D18" s="44">
        <v>140000000</v>
      </c>
      <c r="E18" s="34" t="s">
        <v>118</v>
      </c>
    </row>
    <row r="19" spans="1:5" ht="13.5" customHeight="1">
      <c r="A19" s="43" t="s">
        <v>29</v>
      </c>
      <c r="B19" s="38"/>
      <c r="C19" s="44">
        <v>3164730</v>
      </c>
      <c r="D19" s="44">
        <v>11832090</v>
      </c>
      <c r="E19" s="37" t="s">
        <v>128</v>
      </c>
    </row>
    <row r="20" spans="1:5" ht="13.5" customHeight="1">
      <c r="A20" s="43" t="s">
        <v>36</v>
      </c>
      <c r="B20" s="38"/>
      <c r="C20" s="44">
        <v>1000000</v>
      </c>
      <c r="D20" s="44">
        <v>7000000</v>
      </c>
      <c r="E20" s="36"/>
    </row>
    <row r="21" spans="1:5" ht="13.5" customHeight="1">
      <c r="A21" s="43" t="s">
        <v>37</v>
      </c>
      <c r="B21" s="38"/>
      <c r="C21" s="44">
        <v>1000000</v>
      </c>
      <c r="D21" s="44">
        <v>6000000</v>
      </c>
      <c r="E21" s="36"/>
    </row>
    <row r="22" spans="1:5" ht="13.5" customHeight="1">
      <c r="A22" s="43" t="s">
        <v>38</v>
      </c>
      <c r="B22" s="38"/>
      <c r="C22" s="44">
        <v>1000000</v>
      </c>
      <c r="D22" s="44">
        <v>7800000</v>
      </c>
      <c r="E22" s="36"/>
    </row>
    <row r="23" spans="1:5" ht="13.5" customHeight="1">
      <c r="A23" s="43" t="s">
        <v>39</v>
      </c>
      <c r="B23" s="38"/>
      <c r="C23" s="44">
        <v>1000000</v>
      </c>
      <c r="D23" s="44">
        <v>3000000</v>
      </c>
      <c r="E23" s="36"/>
    </row>
    <row r="24" spans="1:5" ht="13.5" customHeight="1">
      <c r="A24" s="43" t="s">
        <v>40</v>
      </c>
      <c r="B24" s="38"/>
      <c r="C24" s="44">
        <v>200000</v>
      </c>
      <c r="D24" s="44">
        <v>5600000</v>
      </c>
      <c r="E24" s="36"/>
    </row>
    <row r="25" spans="1:5" ht="13.5" customHeight="1">
      <c r="A25" s="43" t="s">
        <v>41</v>
      </c>
      <c r="B25" s="38"/>
      <c r="C25" s="44">
        <v>310000</v>
      </c>
      <c r="D25" s="44">
        <v>1060000</v>
      </c>
      <c r="E25" s="36"/>
    </row>
    <row r="26" spans="1:5" ht="13.5" customHeight="1">
      <c r="A26" s="43" t="s">
        <v>44</v>
      </c>
      <c r="B26" s="38"/>
      <c r="C26" s="44">
        <v>1773350</v>
      </c>
      <c r="D26" s="44">
        <v>9007340</v>
      </c>
      <c r="E26" s="36" t="s">
        <v>129</v>
      </c>
    </row>
    <row r="27" spans="1:5" ht="13.5" customHeight="1">
      <c r="A27" s="43" t="s">
        <v>45</v>
      </c>
      <c r="B27" s="38"/>
      <c r="C27" s="44">
        <v>0</v>
      </c>
      <c r="D27" s="44">
        <v>106000</v>
      </c>
      <c r="E27" s="36"/>
    </row>
    <row r="28" spans="1:5" ht="13.5" customHeight="1">
      <c r="A28" s="43" t="s">
        <v>46</v>
      </c>
      <c r="B28" s="38"/>
      <c r="C28" s="44">
        <v>5896830</v>
      </c>
      <c r="D28" s="44">
        <v>37265740</v>
      </c>
      <c r="E28" s="36"/>
    </row>
    <row r="29" spans="1:5" ht="13.5" customHeight="1">
      <c r="A29" s="43" t="s">
        <v>61</v>
      </c>
      <c r="B29" s="38"/>
      <c r="C29" s="44">
        <v>4229060</v>
      </c>
      <c r="D29" s="44">
        <v>9373360</v>
      </c>
      <c r="E29" s="36" t="s">
        <v>130</v>
      </c>
    </row>
    <row r="30" spans="1:5" ht="13.5" customHeight="1">
      <c r="A30" s="43" t="s">
        <v>69</v>
      </c>
      <c r="B30" s="38"/>
      <c r="C30" s="44">
        <v>0</v>
      </c>
      <c r="D30" s="44">
        <v>1743666</v>
      </c>
      <c r="E30" s="36"/>
    </row>
    <row r="31" spans="1:5" ht="13.5" customHeight="1">
      <c r="A31" s="43" t="s">
        <v>62</v>
      </c>
      <c r="B31" s="38"/>
      <c r="C31" s="44">
        <v>20000</v>
      </c>
      <c r="D31" s="44">
        <v>508140</v>
      </c>
      <c r="E31" s="36" t="s">
        <v>131</v>
      </c>
    </row>
    <row r="32" spans="1:5" ht="13.5" customHeight="1">
      <c r="A32" s="43" t="s">
        <v>63</v>
      </c>
      <c r="B32" s="38"/>
      <c r="C32" s="44">
        <v>190000</v>
      </c>
      <c r="D32" s="44">
        <v>698000</v>
      </c>
      <c r="E32" s="36" t="s">
        <v>132</v>
      </c>
    </row>
    <row r="33" spans="1:5" ht="13.5" customHeight="1">
      <c r="A33" s="43" t="s">
        <v>48</v>
      </c>
      <c r="B33" s="38"/>
      <c r="C33" s="44">
        <v>381150</v>
      </c>
      <c r="D33" s="44">
        <v>2261750</v>
      </c>
      <c r="E33" s="36" t="s">
        <v>133</v>
      </c>
    </row>
    <row r="34" spans="1:5" ht="13.5" customHeight="1">
      <c r="A34" s="43" t="s">
        <v>49</v>
      </c>
      <c r="B34" s="38"/>
      <c r="C34" s="44">
        <v>1531300</v>
      </c>
      <c r="D34" s="44">
        <v>16068790</v>
      </c>
      <c r="E34" s="36" t="s">
        <v>134</v>
      </c>
    </row>
    <row r="35" spans="1:5" ht="13.5" customHeight="1">
      <c r="A35" s="43" t="s">
        <v>50</v>
      </c>
      <c r="B35" s="38"/>
      <c r="C35" s="44">
        <v>50000</v>
      </c>
      <c r="D35" s="44">
        <v>576810</v>
      </c>
      <c r="E35" s="36" t="s">
        <v>135</v>
      </c>
    </row>
    <row r="36" spans="1:5" ht="13.5" customHeight="1">
      <c r="A36" s="43" t="s">
        <v>51</v>
      </c>
      <c r="B36" s="38"/>
      <c r="C36" s="44">
        <v>337000</v>
      </c>
      <c r="D36" s="44">
        <v>1805000</v>
      </c>
      <c r="E36" s="36" t="s">
        <v>136</v>
      </c>
    </row>
    <row r="37" spans="1:5" ht="13.5" customHeight="1">
      <c r="A37" s="43" t="s">
        <v>52</v>
      </c>
      <c r="B37" s="38"/>
      <c r="C37" s="44">
        <v>761550</v>
      </c>
      <c r="D37" s="44">
        <v>4641100</v>
      </c>
      <c r="E37" s="36" t="s">
        <v>137</v>
      </c>
    </row>
    <row r="38" spans="1:5" ht="13.5" customHeight="1">
      <c r="A38" s="43" t="s">
        <v>53</v>
      </c>
      <c r="B38" s="38"/>
      <c r="C38" s="44">
        <v>260390</v>
      </c>
      <c r="D38" s="44">
        <v>2415970</v>
      </c>
      <c r="E38" s="36" t="s">
        <v>138</v>
      </c>
    </row>
    <row r="39" spans="1:5" ht="13.5" customHeight="1">
      <c r="A39" s="43" t="s">
        <v>105</v>
      </c>
      <c r="B39" s="38"/>
      <c r="C39" s="44">
        <v>2000</v>
      </c>
      <c r="D39" s="44">
        <v>4000</v>
      </c>
      <c r="E39" s="36" t="s">
        <v>139</v>
      </c>
    </row>
    <row r="40" spans="1:5" ht="13.5" customHeight="1">
      <c r="A40" s="43" t="s">
        <v>54</v>
      </c>
      <c r="B40" s="38"/>
      <c r="C40" s="44">
        <v>950400</v>
      </c>
      <c r="D40" s="44">
        <v>1511840</v>
      </c>
      <c r="E40" s="36" t="s">
        <v>140</v>
      </c>
    </row>
    <row r="41" spans="1:5" ht="13.5" customHeight="1">
      <c r="A41" s="43" t="s">
        <v>55</v>
      </c>
      <c r="B41" s="38"/>
      <c r="C41" s="44">
        <v>938240</v>
      </c>
      <c r="D41" s="44">
        <v>5970720</v>
      </c>
      <c r="E41" s="36" t="s">
        <v>141</v>
      </c>
    </row>
    <row r="42" spans="1:5" ht="13.5" customHeight="1">
      <c r="A42" s="43" t="s">
        <v>64</v>
      </c>
      <c r="B42" s="38"/>
      <c r="C42" s="44">
        <v>0</v>
      </c>
      <c r="D42" s="44">
        <v>1820000</v>
      </c>
      <c r="E42" s="36"/>
    </row>
    <row r="43" spans="1:5" ht="13.5" customHeight="1">
      <c r="A43" s="43" t="s">
        <v>56</v>
      </c>
      <c r="B43" s="38"/>
      <c r="C43" s="44">
        <v>300000</v>
      </c>
      <c r="D43" s="44">
        <v>3343000</v>
      </c>
      <c r="E43" s="36" t="s">
        <v>142</v>
      </c>
    </row>
    <row r="44" spans="1:5" ht="13.5" customHeight="1">
      <c r="A44" s="43" t="s">
        <v>57</v>
      </c>
      <c r="B44" s="38"/>
      <c r="C44" s="44">
        <v>37200</v>
      </c>
      <c r="D44" s="44">
        <v>1751660</v>
      </c>
      <c r="E44" s="36" t="s">
        <v>143</v>
      </c>
    </row>
    <row r="45" spans="1:5" ht="13.5" customHeight="1">
      <c r="A45" s="42"/>
      <c r="B45" s="38"/>
      <c r="C45" s="45">
        <f>SUM(C13:C44)</f>
        <v>76768050</v>
      </c>
      <c r="D45" s="45">
        <f>SUM(D13:D44)</f>
        <v>348360749</v>
      </c>
      <c r="E45" s="38"/>
    </row>
    <row r="46" spans="1:5" ht="12" customHeight="1">
      <c r="A46" s="30" t="s">
        <v>106</v>
      </c>
      <c r="B46" s="23">
        <v>70000</v>
      </c>
      <c r="C46" s="26"/>
      <c r="D46" s="26"/>
      <c r="E46" s="3"/>
    </row>
    <row r="47" spans="1:5" ht="12" customHeight="1">
      <c r="A47" s="30" t="s">
        <v>107</v>
      </c>
      <c r="B47" s="23">
        <v>74435154</v>
      </c>
      <c r="C47" s="26"/>
      <c r="D47" s="26"/>
      <c r="E47" s="4"/>
    </row>
    <row r="48" spans="1:5" ht="12" customHeight="1">
      <c r="A48" s="30" t="s">
        <v>108</v>
      </c>
      <c r="B48" s="29"/>
      <c r="C48" s="27">
        <v>30000</v>
      </c>
      <c r="D48" s="28"/>
      <c r="E48" s="5"/>
    </row>
    <row r="49" spans="1:5" ht="12" customHeight="1">
      <c r="A49" s="30" t="s">
        <v>109</v>
      </c>
      <c r="B49" s="23"/>
      <c r="C49" s="23">
        <v>47002143</v>
      </c>
      <c r="D49" s="26"/>
      <c r="E49" s="6"/>
    </row>
    <row r="50" spans="1:5" ht="12" customHeight="1">
      <c r="A50" s="30" t="s">
        <v>117</v>
      </c>
      <c r="B50" s="26"/>
      <c r="C50" s="26">
        <v>4000000</v>
      </c>
      <c r="D50" s="26">
        <v>8000000</v>
      </c>
      <c r="E50" s="2"/>
    </row>
    <row r="51" spans="1:5" ht="12" customHeight="1">
      <c r="A51" s="30" t="s">
        <v>115</v>
      </c>
      <c r="B51" s="26"/>
      <c r="C51" s="26">
        <v>100000</v>
      </c>
      <c r="D51" s="26"/>
      <c r="E51" s="2"/>
    </row>
    <row r="52" spans="1:5" ht="12" customHeight="1">
      <c r="A52" s="30"/>
      <c r="B52" s="26">
        <v>275000</v>
      </c>
      <c r="C52" s="26"/>
      <c r="D52" s="26"/>
      <c r="E52" s="2"/>
    </row>
    <row r="53" spans="1:5" ht="12" customHeight="1">
      <c r="A53" s="35"/>
      <c r="B53" s="46">
        <f>SUM(B12:B52)</f>
        <v>127900193</v>
      </c>
      <c r="C53" s="46">
        <f>SUM(C45:C52)</f>
        <v>127900193</v>
      </c>
      <c r="D53" s="47"/>
      <c r="E53" s="48"/>
    </row>
    <row r="54" spans="1:5" ht="12" customHeight="1">
      <c r="A54" s="31" t="s">
        <v>110</v>
      </c>
      <c r="B54" s="22">
        <v>524406</v>
      </c>
      <c r="C54" s="22"/>
      <c r="D54" s="22">
        <v>19244886</v>
      </c>
      <c r="E54" s="3"/>
    </row>
    <row r="55" spans="1:5" ht="12" customHeight="1">
      <c r="A55" s="31" t="s">
        <v>111</v>
      </c>
      <c r="B55" s="22">
        <v>5322611</v>
      </c>
      <c r="C55" s="22">
        <v>200000</v>
      </c>
      <c r="D55" s="22">
        <v>74444272</v>
      </c>
      <c r="E55" s="33"/>
    </row>
    <row r="56" spans="1:5" ht="12" customHeight="1">
      <c r="A56" s="31" t="s">
        <v>116</v>
      </c>
      <c r="B56" s="22">
        <v>50305992</v>
      </c>
      <c r="C56" s="22"/>
      <c r="D56" s="24">
        <v>99281160</v>
      </c>
      <c r="E56" s="3" t="s">
        <v>145</v>
      </c>
    </row>
    <row r="57" spans="1:5" ht="12" customHeight="1">
      <c r="A57" s="31" t="s">
        <v>147</v>
      </c>
      <c r="B57" s="22"/>
      <c r="C57" s="22"/>
      <c r="D57" s="24">
        <v>84499470</v>
      </c>
      <c r="E57" s="3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9" sqref="G9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78" t="s">
        <v>152</v>
      </c>
      <c r="B2" s="8" t="s">
        <v>70</v>
      </c>
      <c r="C2" s="8" t="s">
        <v>71</v>
      </c>
      <c r="D2" s="8" t="s">
        <v>72</v>
      </c>
      <c r="E2" s="9" t="s">
        <v>73</v>
      </c>
      <c r="F2" s="78" t="s">
        <v>171</v>
      </c>
      <c r="G2" s="155">
        <v>107369896</v>
      </c>
      <c r="H2" s="156"/>
      <c r="I2" s="10" t="s">
        <v>74</v>
      </c>
    </row>
    <row r="3" spans="1:9" ht="23.25" customHeight="1">
      <c r="A3" s="11" t="s">
        <v>153</v>
      </c>
      <c r="B3" s="12">
        <v>1451892</v>
      </c>
      <c r="C3" s="13"/>
      <c r="D3" s="12">
        <v>29898805</v>
      </c>
      <c r="E3" s="16"/>
      <c r="F3" s="11" t="s">
        <v>75</v>
      </c>
      <c r="G3" s="157">
        <v>153212469</v>
      </c>
      <c r="H3" s="158"/>
      <c r="I3" s="159" t="s">
        <v>76</v>
      </c>
    </row>
    <row r="4" spans="1:9" ht="20.25" customHeight="1">
      <c r="A4" s="11" t="s">
        <v>154</v>
      </c>
      <c r="B4" s="14">
        <v>695905</v>
      </c>
      <c r="C4" s="14">
        <v>8900000</v>
      </c>
      <c r="D4" s="15">
        <v>72608284</v>
      </c>
      <c r="E4" s="16" t="s">
        <v>329</v>
      </c>
      <c r="F4" s="11" t="s">
        <v>77</v>
      </c>
      <c r="G4" s="157">
        <v>44000000</v>
      </c>
      <c r="H4" s="158"/>
      <c r="I4" s="159"/>
    </row>
    <row r="5" spans="1:9" ht="21.75" customHeight="1" thickBot="1">
      <c r="A5" s="17" t="s">
        <v>155</v>
      </c>
      <c r="B5" s="160">
        <v>2120000</v>
      </c>
      <c r="C5" s="160"/>
      <c r="D5" s="18"/>
      <c r="E5" s="19"/>
      <c r="F5" s="17" t="s">
        <v>78</v>
      </c>
      <c r="G5" s="161">
        <v>89388513</v>
      </c>
      <c r="H5" s="162"/>
      <c r="I5" s="20" t="s">
        <v>79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106</v>
      </c>
      <c r="B11" s="23">
        <v>70000</v>
      </c>
      <c r="C11" s="26"/>
      <c r="D11" s="26"/>
      <c r="E11" s="3"/>
    </row>
    <row r="12" spans="1:9">
      <c r="A12" s="30" t="s">
        <v>107</v>
      </c>
      <c r="B12" s="23">
        <v>74435154</v>
      </c>
      <c r="C12" s="26"/>
      <c r="D12" s="26"/>
      <c r="E12" s="4"/>
    </row>
    <row r="13" spans="1:9">
      <c r="A13" s="30" t="s">
        <v>108</v>
      </c>
      <c r="B13" s="29"/>
      <c r="C13" s="27">
        <v>30000</v>
      </c>
      <c r="D13" s="28"/>
      <c r="E13" s="5"/>
    </row>
    <row r="14" spans="1:9">
      <c r="A14" s="30" t="s">
        <v>109</v>
      </c>
      <c r="B14" s="23"/>
      <c r="D14" s="26"/>
      <c r="E14" s="6"/>
    </row>
    <row r="15" spans="1:9">
      <c r="A15" s="30" t="s">
        <v>117</v>
      </c>
      <c r="B15" s="26"/>
      <c r="C15" s="26">
        <v>4000000</v>
      </c>
      <c r="D15" s="26">
        <v>8000000</v>
      </c>
      <c r="E15" s="2"/>
    </row>
    <row r="16" spans="1:9">
      <c r="A16" s="30" t="s">
        <v>115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5"/>
      <c r="B18" s="46" t="e">
        <f>SUM(#REF!)</f>
        <v>#REF!</v>
      </c>
      <c r="C18" s="46">
        <f>SUM(C10:C17)</f>
        <v>4130000</v>
      </c>
      <c r="D18" s="47"/>
      <c r="E18" s="48"/>
    </row>
    <row r="19" spans="1:5">
      <c r="A19" s="31" t="s">
        <v>110</v>
      </c>
      <c r="E19" s="3"/>
    </row>
    <row r="20" spans="1:5">
      <c r="A20" s="31" t="s">
        <v>111</v>
      </c>
      <c r="E20" s="33"/>
    </row>
    <row r="21" spans="1:5">
      <c r="A21" s="31" t="s">
        <v>116</v>
      </c>
      <c r="B21" s="22">
        <v>50305992</v>
      </c>
      <c r="C21" s="22"/>
      <c r="E21" s="3" t="s">
        <v>145</v>
      </c>
    </row>
    <row r="22" spans="1:5">
      <c r="A22" s="31" t="s">
        <v>147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A15" sqref="A15:E15"/>
    </sheetView>
  </sheetViews>
  <sheetFormatPr defaultRowHeight="16.5"/>
  <cols>
    <col min="1" max="1" width="8.25" customWidth="1"/>
    <col min="2" max="2" width="5.375" customWidth="1"/>
    <col min="3" max="3" width="12.875" customWidth="1"/>
    <col min="4" max="4" width="14" customWidth="1"/>
    <col min="5" max="5" width="13" customWidth="1"/>
  </cols>
  <sheetData>
    <row r="2" spans="1:5" ht="17.25" thickBot="1"/>
    <row r="3" spans="1:5">
      <c r="A3" s="127" t="s">
        <v>81</v>
      </c>
      <c r="B3" s="128"/>
      <c r="C3" s="128" t="s">
        <v>255</v>
      </c>
      <c r="D3" s="128" t="s">
        <v>265</v>
      </c>
      <c r="E3" s="129" t="s">
        <v>256</v>
      </c>
    </row>
    <row r="4" spans="1:5" ht="17.25" customHeight="1">
      <c r="A4" s="166">
        <v>41371</v>
      </c>
      <c r="B4" s="124" t="s">
        <v>65</v>
      </c>
      <c r="C4" s="124" t="s">
        <v>86</v>
      </c>
      <c r="D4" s="124" t="s">
        <v>87</v>
      </c>
      <c r="E4" s="130" t="s">
        <v>89</v>
      </c>
    </row>
    <row r="5" spans="1:5" ht="17.25" customHeight="1">
      <c r="A5" s="167"/>
      <c r="B5" s="125" t="s">
        <v>66</v>
      </c>
      <c r="C5" s="125" t="s">
        <v>100</v>
      </c>
      <c r="D5" s="125" t="s">
        <v>163</v>
      </c>
      <c r="E5" s="131" t="s">
        <v>148</v>
      </c>
    </row>
    <row r="6" spans="1:5" ht="17.25" customHeight="1">
      <c r="A6" s="169"/>
      <c r="B6" s="126" t="s">
        <v>67</v>
      </c>
      <c r="C6" s="126" t="s">
        <v>101</v>
      </c>
      <c r="D6" s="126" t="s">
        <v>88</v>
      </c>
      <c r="E6" s="132" t="s">
        <v>257</v>
      </c>
    </row>
    <row r="7" spans="1:5" ht="17.25" customHeight="1">
      <c r="A7" s="166">
        <v>41378</v>
      </c>
      <c r="B7" s="124" t="s">
        <v>65</v>
      </c>
      <c r="C7" s="124" t="s">
        <v>331</v>
      </c>
      <c r="D7" s="124" t="s">
        <v>149</v>
      </c>
      <c r="E7" s="130" t="s">
        <v>98</v>
      </c>
    </row>
    <row r="8" spans="1:5" ht="17.25" customHeight="1">
      <c r="A8" s="167"/>
      <c r="B8" s="125" t="s">
        <v>66</v>
      </c>
      <c r="C8" s="125" t="s">
        <v>91</v>
      </c>
      <c r="D8" s="125" t="s">
        <v>92</v>
      </c>
      <c r="E8" s="131" t="s">
        <v>94</v>
      </c>
    </row>
    <row r="9" spans="1:5" ht="17.25" customHeight="1">
      <c r="A9" s="169"/>
      <c r="B9" s="126" t="s">
        <v>67</v>
      </c>
      <c r="C9" s="126" t="s">
        <v>156</v>
      </c>
      <c r="D9" s="126" t="s">
        <v>157</v>
      </c>
      <c r="E9" s="132" t="s">
        <v>158</v>
      </c>
    </row>
    <row r="10" spans="1:5" ht="17.25" customHeight="1">
      <c r="A10" s="166">
        <v>41385</v>
      </c>
      <c r="B10" s="124" t="s">
        <v>65</v>
      </c>
      <c r="C10" s="124" t="s">
        <v>89</v>
      </c>
      <c r="D10" s="124" t="s">
        <v>166</v>
      </c>
      <c r="E10" s="130" t="s">
        <v>87</v>
      </c>
    </row>
    <row r="11" spans="1:5" ht="17.25" customHeight="1">
      <c r="A11" s="167"/>
      <c r="B11" s="125" t="s">
        <v>66</v>
      </c>
      <c r="C11" s="125" t="s">
        <v>97</v>
      </c>
      <c r="D11" s="125" t="s">
        <v>98</v>
      </c>
      <c r="E11" s="131" t="s">
        <v>165</v>
      </c>
    </row>
    <row r="12" spans="1:5" ht="17.25" customHeight="1">
      <c r="A12" s="169"/>
      <c r="B12" s="126" t="s">
        <v>67</v>
      </c>
      <c r="C12" s="126" t="s">
        <v>259</v>
      </c>
      <c r="D12" s="126" t="s">
        <v>150</v>
      </c>
      <c r="E12" s="132" t="s">
        <v>156</v>
      </c>
    </row>
    <row r="13" spans="1:5" ht="17.25" customHeight="1">
      <c r="A13" s="170" t="s">
        <v>260</v>
      </c>
      <c r="B13" s="171"/>
      <c r="C13" s="171"/>
      <c r="D13" s="171"/>
      <c r="E13" s="172"/>
    </row>
    <row r="14" spans="1:5" ht="17.25" customHeight="1">
      <c r="A14" s="173" t="s">
        <v>261</v>
      </c>
      <c r="B14" s="174"/>
      <c r="C14" s="174"/>
      <c r="D14" s="174"/>
      <c r="E14" s="175"/>
    </row>
    <row r="15" spans="1:5" ht="17.25" customHeight="1">
      <c r="A15" s="163" t="s">
        <v>262</v>
      </c>
      <c r="B15" s="164"/>
      <c r="C15" s="164"/>
      <c r="D15" s="164"/>
      <c r="E15" s="165"/>
    </row>
    <row r="16" spans="1:5" ht="17.25" customHeight="1">
      <c r="A16" s="166">
        <v>41392</v>
      </c>
      <c r="B16" s="124" t="s">
        <v>65</v>
      </c>
      <c r="C16" s="124" t="s">
        <v>92</v>
      </c>
      <c r="D16" s="124" t="s">
        <v>258</v>
      </c>
      <c r="E16" s="130" t="s">
        <v>149</v>
      </c>
    </row>
    <row r="17" spans="1:5" ht="17.25" customHeight="1">
      <c r="A17" s="167"/>
      <c r="B17" s="125" t="s">
        <v>66</v>
      </c>
      <c r="C17" s="125" t="s">
        <v>263</v>
      </c>
      <c r="D17" s="125" t="s">
        <v>148</v>
      </c>
      <c r="E17" s="131" t="s">
        <v>100</v>
      </c>
    </row>
    <row r="18" spans="1:5" ht="20.25" customHeight="1" thickBot="1">
      <c r="A18" s="168"/>
      <c r="B18" s="133" t="s">
        <v>67</v>
      </c>
      <c r="C18" s="133" t="s">
        <v>264</v>
      </c>
      <c r="D18" s="133" t="s">
        <v>95</v>
      </c>
      <c r="E18" s="134" t="s">
        <v>150</v>
      </c>
    </row>
  </sheetData>
  <mergeCells count="7">
    <mergeCell ref="A15:E15"/>
    <mergeCell ref="A16:A18"/>
    <mergeCell ref="A4:A6"/>
    <mergeCell ref="A7:A9"/>
    <mergeCell ref="A10:A12"/>
    <mergeCell ref="A13:E13"/>
    <mergeCell ref="A14:E14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sqref="A1:E13"/>
    </sheetView>
  </sheetViews>
  <sheetFormatPr defaultRowHeight="16.5"/>
  <cols>
    <col min="1" max="1" width="6.5" style="56" customWidth="1"/>
    <col min="2" max="2" width="5.5" style="56" customWidth="1"/>
    <col min="3" max="3" width="11.125" style="56" customWidth="1"/>
    <col min="4" max="4" width="13.125" style="56" customWidth="1"/>
    <col min="5" max="5" width="12.5" customWidth="1"/>
  </cols>
  <sheetData>
    <row r="1" spans="1:5">
      <c r="A1" s="87" t="s">
        <v>81</v>
      </c>
      <c r="B1" s="88" t="s">
        <v>161</v>
      </c>
      <c r="C1" s="89" t="s">
        <v>82</v>
      </c>
      <c r="D1" s="89" t="s">
        <v>83</v>
      </c>
      <c r="E1" s="90" t="s">
        <v>84</v>
      </c>
    </row>
    <row r="2" spans="1:5">
      <c r="A2" s="91" t="s">
        <v>85</v>
      </c>
      <c r="B2" s="81" t="s">
        <v>65</v>
      </c>
      <c r="C2" s="81" t="s">
        <v>86</v>
      </c>
      <c r="D2" s="81" t="s">
        <v>149</v>
      </c>
      <c r="E2" s="83" t="s">
        <v>93</v>
      </c>
    </row>
    <row r="3" spans="1:5">
      <c r="A3" s="92">
        <v>41308</v>
      </c>
      <c r="B3" s="82" t="s">
        <v>66</v>
      </c>
      <c r="C3" s="82" t="s">
        <v>91</v>
      </c>
      <c r="D3" s="82" t="s">
        <v>87</v>
      </c>
      <c r="E3" s="84" t="s">
        <v>94</v>
      </c>
    </row>
    <row r="4" spans="1:5">
      <c r="A4" s="93"/>
      <c r="B4" s="82" t="s">
        <v>67</v>
      </c>
      <c r="C4" s="82" t="s">
        <v>156</v>
      </c>
      <c r="D4" s="82" t="s">
        <v>88</v>
      </c>
      <c r="E4" s="84" t="s">
        <v>95</v>
      </c>
    </row>
    <row r="5" spans="1:5">
      <c r="A5" s="91" t="s">
        <v>90</v>
      </c>
      <c r="B5" s="81" t="s">
        <v>65</v>
      </c>
      <c r="C5" s="81" t="s">
        <v>92</v>
      </c>
      <c r="D5" s="81" t="s">
        <v>166</v>
      </c>
      <c r="E5" s="83" t="s">
        <v>89</v>
      </c>
    </row>
    <row r="6" spans="1:5">
      <c r="A6" s="92">
        <v>41315</v>
      </c>
      <c r="B6" s="82" t="s">
        <v>66</v>
      </c>
      <c r="C6" s="82" t="s">
        <v>100</v>
      </c>
      <c r="D6" s="82" t="s">
        <v>163</v>
      </c>
      <c r="E6" s="84" t="s">
        <v>176</v>
      </c>
    </row>
    <row r="7" spans="1:5">
      <c r="A7" s="93"/>
      <c r="B7" s="82" t="s">
        <v>67</v>
      </c>
      <c r="C7" s="82" t="s">
        <v>101</v>
      </c>
      <c r="D7" s="82" t="s">
        <v>158</v>
      </c>
      <c r="E7" s="84" t="s">
        <v>157</v>
      </c>
    </row>
    <row r="8" spans="1:5">
      <c r="A8" s="91" t="s">
        <v>96</v>
      </c>
      <c r="B8" s="81" t="s">
        <v>65</v>
      </c>
      <c r="C8" s="81" t="s">
        <v>150</v>
      </c>
      <c r="D8" s="81" t="s">
        <v>93</v>
      </c>
      <c r="E8" s="83" t="s">
        <v>98</v>
      </c>
    </row>
    <row r="9" spans="1:5">
      <c r="A9" s="92">
        <v>41322</v>
      </c>
      <c r="B9" s="82" t="s">
        <v>66</v>
      </c>
      <c r="C9" s="82" t="s">
        <v>97</v>
      </c>
      <c r="D9" s="82" t="s">
        <v>148</v>
      </c>
      <c r="E9" s="84" t="s">
        <v>162</v>
      </c>
    </row>
    <row r="10" spans="1:5">
      <c r="A10" s="93"/>
      <c r="B10" s="82" t="s">
        <v>67</v>
      </c>
      <c r="C10" s="82" t="s">
        <v>164</v>
      </c>
      <c r="D10" s="82" t="s">
        <v>95</v>
      </c>
      <c r="E10" s="84" t="s">
        <v>173</v>
      </c>
    </row>
    <row r="11" spans="1:5">
      <c r="A11" s="91" t="s">
        <v>99</v>
      </c>
      <c r="B11" s="81" t="s">
        <v>65</v>
      </c>
      <c r="C11" s="81" t="s">
        <v>87</v>
      </c>
      <c r="D11" s="81" t="s">
        <v>149</v>
      </c>
      <c r="E11" s="83" t="s">
        <v>150</v>
      </c>
    </row>
    <row r="12" spans="1:5">
      <c r="A12" s="92">
        <v>41329</v>
      </c>
      <c r="B12" s="82" t="s">
        <v>66</v>
      </c>
      <c r="C12" s="82" t="s">
        <v>89</v>
      </c>
      <c r="D12" s="82" t="s">
        <v>100</v>
      </c>
      <c r="E12" s="84" t="s">
        <v>92</v>
      </c>
    </row>
    <row r="13" spans="1:5" ht="17.25" thickBot="1">
      <c r="A13" s="94"/>
      <c r="B13" s="85" t="s">
        <v>67</v>
      </c>
      <c r="C13" s="85" t="s">
        <v>165</v>
      </c>
      <c r="D13" s="85" t="s">
        <v>101</v>
      </c>
      <c r="E13" s="86" t="s">
        <v>172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2013-04-09T04:45:46Z</cp:lastPrinted>
  <dcterms:created xsi:type="dcterms:W3CDTF">2011-02-02T00:54:59Z</dcterms:created>
  <dcterms:modified xsi:type="dcterms:W3CDTF">2013-04-10T00:52:32Z</dcterms:modified>
</cp:coreProperties>
</file>