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7" i="2"/>
  <c r="B10"/>
  <c r="C54" i="3"/>
  <c r="C63" s="1"/>
  <c r="B18"/>
  <c r="B63" s="1"/>
  <c r="D18"/>
  <c r="D54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<sst xmlns="http://schemas.openxmlformats.org/spreadsheetml/2006/main" count="467" uniqueCount="271">
  <si>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</si>
  <si>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</si>
  <si>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</si>
  <si>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</si>
  <si>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</si>
  <si>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</si>
  <si>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</si>
  <si>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</si>
  <si>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</si>
  <si>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</si>
  <si>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</si>
  <si>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</si>
  <si>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</si>
  <si>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</si>
  <si>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</si>
  <si>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</si>
  <si>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</si>
  <si>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</si>
  <si>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</si>
  <si>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</si>
  <si>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</si>
  <si>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</si>
  <si>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</si>
  <si>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</si>
  <si>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</si>
  <si>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</si>
  <si>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</si>
  <si>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</si>
  <si>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</si>
  <si>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</si>
  <si>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</si>
  <si>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</si>
  <si>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</si>
  <si>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</si>
  <si>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</si>
  <si>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</si>
  <si>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</si>
  <si>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</si>
  <si>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</si>
  <si>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</si>
  <si>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</si>
  <si>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</si>
  <si>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</si>
  <si>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</si>
  <si>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</si>
  <si>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</si>
  <si>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</si>
  <si>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</si>
  <si>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</si>
  <si>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</si>
  <si>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</si>
  <si>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</si>
  <si>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</si>
  <si>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</si>
  <si>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</si>
  <si>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</si>
  <si>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</si>
  <si>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</si>
  <si>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</si>
  <si>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</si>
  <si>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</si>
  <si>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</si>
  <si>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</si>
  <si>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</si>
  <si>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</si>
  <si>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</si>
  <si>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</si>
  <si>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</si>
  <si>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</si>
  <si>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</si>
  <si>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</si>
  <si>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</si>
  <si>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</si>
  <si>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</si>
  <si>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</si>
  <si>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</si>
  <si>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</si>
  <si>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</si>
  <si>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</si>
  <si>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</si>
  <si>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</si>
  <si>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</si>
  <si>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</si>
  <si>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</si>
  <si>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</si>
  <si>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</si>
  <si>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</si>
  <si>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</si>
  <si>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</si>
  <si>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</si>
  <si>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</si>
  <si>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</si>
  <si>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</si>
  <si>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</si>
  <si>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</si>
  <si>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</si>
  <si>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</si>
  <si>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</si>
  <si>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</si>
  <si>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</si>
  <si>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</si>
  <si>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</si>
  <si>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</si>
  <si>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</si>
  <si>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</si>
  <si>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</si>
  <si>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</si>
  <si>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</si>
  <si>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</si>
  <si>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</si>
  <si>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</si>
  <si>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</si>
  <si>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</si>
  <si>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</si>
  <si>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</si>
  <si>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</si>
  <si>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</si>
  <si>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</si>
  <si>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</si>
  <si>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</si>
  <si>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</si>
  <si>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</si>
  <si>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</si>
  <si>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</si>
  <si>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</si>
  <si>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</si>
  <si>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</si>
  <si>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</si>
  <si>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</si>
  <si>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</si>
  <si>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</si>
  <si>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</si>
  <si>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</si>
  <si>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</si>
  <si>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</si>
  <si>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</si>
  <si>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</si>
  <si>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</si>
  <si>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</si>
  <si>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</si>
  <si>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</si>
  <si>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</si>
  <si>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</si>
  <si>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</si>
  <si>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</si>
  <si>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</si>
  <si>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</si>
  <si>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</si>
  <si>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</si>
  <si>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</si>
  <si>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</si>
  <si>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</si>
  <si>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</si>
  <si>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</si>
  <si>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</si>
  <si>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고금애 아나스타샤</t>
  </si>
  <si>
    <t>특별예금</t>
    <phoneticPr fontId="3" type="noConversion"/>
  </si>
  <si>
    <t xml:space="preserve">    성물판매</t>
  </si>
  <si>
    <t>수입계정</t>
    <phoneticPr fontId="1" type="noConversion"/>
  </si>
  <si>
    <t xml:space="preserve">    퇴직급여충당금전입액</t>
  </si>
  <si>
    <t>특 전(19시)</t>
  </si>
  <si>
    <t>교 중(11시)</t>
  </si>
  <si>
    <t>차종만 율리아노</t>
  </si>
  <si>
    <t>연점숙 뮤리엘</t>
  </si>
  <si>
    <t xml:space="preserve">새 벽(06시) </t>
  </si>
  <si>
    <t>단체보조비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</si>
  <si>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</si>
  <si>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</si>
  <si>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</si>
  <si>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</si>
  <si>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</si>
  <si>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</si>
  <si>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</si>
  <si>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</si>
  <si>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수입계</t>
    <phoneticPr fontId="1" type="noConversion"/>
  </si>
  <si>
    <t>지   출</t>
    <phoneticPr fontId="1" type="noConversion"/>
  </si>
  <si>
    <t>제전비</t>
    <phoneticPr fontId="1" type="noConversion"/>
  </si>
  <si>
    <t>전교비</t>
    <phoneticPr fontId="1" type="noConversion"/>
  </si>
  <si>
    <t>사제생활비외</t>
    <phoneticPr fontId="1" type="noConversion"/>
  </si>
  <si>
    <t>수녀생활비외</t>
    <phoneticPr fontId="1" type="noConversion"/>
  </si>
  <si>
    <t>주일학교운영비</t>
    <phoneticPr fontId="1" type="noConversion"/>
  </si>
  <si>
    <t xml:space="preserve"> 평화방송,
 통일기금</t>
    <phoneticPr fontId="1" type="noConversion"/>
  </si>
  <si>
    <t>지출계</t>
    <phoneticPr fontId="1" type="noConversion"/>
  </si>
  <si>
    <t xml:space="preserve">    사제교육비</t>
  </si>
  <si>
    <t xml:space="preserve">    직원교육비</t>
  </si>
  <si>
    <t xml:space="preserve">    조경비</t>
  </si>
  <si>
    <t>과  목</t>
    <phoneticPr fontId="1" type="noConversion"/>
  </si>
  <si>
    <t>합계</t>
    <phoneticPr fontId="1" type="noConversion"/>
  </si>
  <si>
    <t>자선찬조비</t>
    <phoneticPr fontId="1" type="noConversion"/>
  </si>
  <si>
    <t>급여</t>
    <phoneticPr fontId="1" type="noConversion"/>
  </si>
  <si>
    <t>소모품비</t>
    <phoneticPr fontId="1" type="noConversion"/>
  </si>
  <si>
    <t>통신비</t>
    <phoneticPr fontId="1" type="noConversion"/>
  </si>
  <si>
    <t>복리후생비</t>
    <phoneticPr fontId="1" type="noConversion"/>
  </si>
  <si>
    <t>잡지출</t>
    <phoneticPr fontId="1" type="noConversion"/>
  </si>
  <si>
    <t>강경수 토마스A</t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</si>
  <si>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</si>
  <si>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고금애</t>
    </r>
    <r>
      <rPr>
        <sz val="8"/>
        <color rgb="FF000000"/>
        <rFont val="HY강M"/>
        <family val="1"/>
        <charset val="129"/>
      </rPr>
      <t xml:space="preserve"> 아나스타샤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</si>
  <si>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</si>
  <si>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교구납부금</t>
    <phoneticPr fontId="1" type="noConversion"/>
  </si>
  <si>
    <t>평화방송1,644만/통일기금3,000만 남음</t>
    <phoneticPr fontId="1" type="noConversion"/>
  </si>
  <si>
    <t>신학생,보좌40만</t>
    <phoneticPr fontId="3" type="noConversion"/>
  </si>
  <si>
    <t>5월 수지보고</t>
    <phoneticPr fontId="1" type="noConversion"/>
  </si>
  <si>
    <t xml:space="preserve">    선급법인세</t>
  </si>
  <si>
    <t xml:space="preserve">    기타수입</t>
  </si>
  <si>
    <t>내역</t>
    <phoneticPr fontId="1" type="noConversion"/>
  </si>
  <si>
    <t>전월이월(현금)</t>
    <phoneticPr fontId="1" type="noConversion"/>
  </si>
  <si>
    <t>기타예금(적공,장학)</t>
    <phoneticPr fontId="1" type="noConversion"/>
  </si>
  <si>
    <t>선급법인세</t>
    <phoneticPr fontId="1" type="noConversion"/>
  </si>
  <si>
    <t>정기예금</t>
    <phoneticPr fontId="1" type="noConversion"/>
  </si>
  <si>
    <t>411건</t>
    <phoneticPr fontId="1" type="noConversion"/>
  </si>
  <si>
    <t>부활제6주일~삼위일체대축일</t>
    <phoneticPr fontId="1" type="noConversion"/>
  </si>
  <si>
    <t>20건</t>
    <phoneticPr fontId="1" type="noConversion"/>
  </si>
  <si>
    <t>노숙자30만, 적공6만</t>
    <phoneticPr fontId="1" type="noConversion"/>
  </si>
  <si>
    <t>성소개발 49.1/장학222만</t>
    <phoneticPr fontId="1" type="noConversion"/>
  </si>
  <si>
    <t>홍보주일2차199.7만/청소년주일2차163.5만</t>
    <phoneticPr fontId="1" type="noConversion"/>
  </si>
  <si>
    <t>헌미헌금</t>
    <phoneticPr fontId="1" type="noConversion"/>
  </si>
  <si>
    <t>성모꽃봉헌124만,상가찬조10만,주일학교찬조10만</t>
    <phoneticPr fontId="1" type="noConversion"/>
  </si>
  <si>
    <t>정기예금이자</t>
    <phoneticPr fontId="1" type="noConversion"/>
  </si>
  <si>
    <t>차량사용(2건)</t>
    <phoneticPr fontId="1" type="noConversion"/>
  </si>
  <si>
    <t>손님신부100만/성모꽃봉헌송금124만 /제병대금16.8만/컵초받이50만</t>
    <phoneticPr fontId="1" type="noConversion"/>
  </si>
  <si>
    <t>예비자 간식및 교리서22만/주보55만</t>
    <phoneticPr fontId="1" type="noConversion"/>
  </si>
  <si>
    <t>쌍투스27만/청년성서20만/청년봉사6만/가정분과16만/성지대90만/청년사목71.7만/
청년전례32만제대회4만/청년복사3.9만/여성구역8만/아뉴스10.5만/지휘자반주자220만/
글로리아12.8만/길잡이9.1만</t>
    <phoneticPr fontId="1" type="noConversion"/>
  </si>
  <si>
    <t>주일학교찬조10만/첫영성체8만/유초등부42.5만/98.9만</t>
    <phoneticPr fontId="1" type="noConversion"/>
  </si>
  <si>
    <t>2013년247,027,000중 157,027,000남음</t>
    <phoneticPr fontId="1" type="noConversion"/>
  </si>
  <si>
    <t>홍보주일2차송금,청소년주일2차송금</t>
    <phoneticPr fontId="1" type="noConversion"/>
  </si>
  <si>
    <t>성소개발비49.1만/보좌신부10만</t>
    <phoneticPr fontId="1" type="noConversion"/>
  </si>
  <si>
    <t>연령회10만/요셉의원80만/빈첸시오회30만/헌금헌금송금206만/장한평성당200만</t>
    <phoneticPr fontId="1" type="noConversion"/>
  </si>
  <si>
    <t>사무장외3명</t>
    <phoneticPr fontId="1" type="noConversion"/>
  </si>
  <si>
    <t>기름걸레,화장지,전구,쓰레기봉투,화장지</t>
    <phoneticPr fontId="1" type="noConversion"/>
  </si>
  <si>
    <t>도시가스93.5만/수도54.5만/전기105.1만</t>
    <phoneticPr fontId="1" type="noConversion"/>
  </si>
  <si>
    <t>복사기,정수기</t>
    <phoneticPr fontId="1" type="noConversion"/>
  </si>
  <si>
    <t>엘리베이터,청소,전기안전,세콤</t>
    <phoneticPr fontId="1" type="noConversion"/>
  </si>
  <si>
    <t>전화,인터넷,케이블,웹하드</t>
    <phoneticPr fontId="1" type="noConversion"/>
  </si>
  <si>
    <t>건강,요양,연금,고용보험</t>
    <phoneticPr fontId="1" type="noConversion"/>
  </si>
  <si>
    <t>수녀원난간</t>
    <phoneticPr fontId="1" type="noConversion"/>
  </si>
  <si>
    <t>주방건조기수리11만,대건관유리45만,관리소품</t>
    <phoneticPr fontId="1" type="noConversion"/>
  </si>
  <si>
    <t xml:space="preserve">                   ◈5월 전입◈   </t>
    <phoneticPr fontId="3" type="noConversion"/>
  </si>
  <si>
    <t>특전(19시)</t>
  </si>
  <si>
    <t>새벽(06시)</t>
  </si>
  <si>
    <t>교중(11시)</t>
  </si>
  <si>
    <t>황영원 보니파시오</t>
  </si>
  <si>
    <t>김명옥 요안나</t>
  </si>
  <si>
    <t>강경수 토마스a</t>
  </si>
  <si>
    <t>서정문 베르나르도</t>
  </si>
  <si>
    <t>조정희 데레사</t>
  </si>
  <si>
    <t>2013년 5월 수지보고</t>
    <phoneticPr fontId="1" type="noConversion"/>
  </si>
  <si>
    <t>기타목적헌금</t>
    <phoneticPr fontId="1" type="noConversion"/>
  </si>
  <si>
    <t>기타기부금</t>
    <phoneticPr fontId="1" type="noConversion"/>
  </si>
  <si>
    <t>생명주간특강 강사료30만, 교육분과 정산환입</t>
    <phoneticPr fontId="1" type="noConversion"/>
  </si>
  <si>
    <t>수도광열비</t>
    <phoneticPr fontId="1" type="noConversion"/>
  </si>
  <si>
    <t>시설비</t>
    <phoneticPr fontId="1" type="noConversion"/>
  </si>
  <si>
    <r>
      <t>임차료</t>
    </r>
    <r>
      <rPr>
        <sz val="9"/>
        <rFont val="맑은 고딕"/>
        <family val="3"/>
        <charset val="129"/>
      </rPr>
      <t>·용역비</t>
    </r>
    <phoneticPr fontId="1" type="noConversion"/>
  </si>
  <si>
    <t>복사기,정수기,엘리베이터,청소,전기안전,세콤</t>
    <phoneticPr fontId="1" type="noConversion"/>
  </si>
  <si>
    <t>주임,보좌</t>
    <phoneticPr fontId="1" type="noConversion"/>
  </si>
  <si>
    <t>사무장외3명</t>
    <phoneticPr fontId="1" type="noConversion"/>
  </si>
  <si>
    <t>수녀2명</t>
    <phoneticPr fontId="1" type="noConversion"/>
  </si>
  <si>
    <t>411건</t>
    <phoneticPr fontId="1" type="noConversion"/>
  </si>
  <si>
    <t>20건</t>
    <phoneticPr fontId="1" type="noConversion"/>
  </si>
  <si>
    <t>헌미헌금</t>
    <phoneticPr fontId="1" type="noConversion"/>
  </si>
  <si>
    <t>차량사용(2건)</t>
    <phoneticPr fontId="1" type="noConversion"/>
  </si>
  <si>
    <t>주일학교찬조10만/첫영성체8만/
유초등부42.5만/98.9만</t>
    <phoneticPr fontId="1" type="noConversion"/>
  </si>
  <si>
    <t>기름걸레,화장지,전구,쓰레기봉투,화장지</t>
    <phoneticPr fontId="1" type="noConversion"/>
  </si>
  <si>
    <t>도시가스93.5만/수도54.5만/전기105.1만</t>
    <phoneticPr fontId="1" type="noConversion"/>
  </si>
  <si>
    <t>건강,요양,연금,고용보험</t>
    <phoneticPr fontId="1" type="noConversion"/>
  </si>
  <si>
    <t>신자피정교육비</t>
    <phoneticPr fontId="1" type="noConversion"/>
  </si>
  <si>
    <t>쌍투스27만/청년성서20만/청년봉사6만/가정분과16만/성지대90만/청년사목71.7만/청년전례32만제대회4만/
청년복사3.9만/여성구역8만/아뉴스10.5만/
지휘자반주자220만/글로리아12.8만/길잡이9.1만</t>
    <phoneticPr fontId="1" type="noConversion"/>
  </si>
  <si>
    <t xml:space="preserve">              ◈6월 전례봉사 배정표 ◈   </t>
    <phoneticPr fontId="3" type="noConversion"/>
  </si>
  <si>
    <t>손님신부100만/성모꽃봉헌송금124만/제병대금16.8만/컵초받이50만</t>
    <phoneticPr fontId="1" type="noConversion"/>
  </si>
  <si>
    <t>연령회10만/요셉의원80만/빈첸시오회30만/
헌미헌금송금206만/장한평성당200만</t>
    <phoneticPr fontId="1" type="noConversion"/>
  </si>
  <si>
    <t>수녀원 난간</t>
    <phoneticPr fontId="1" type="noConversion"/>
  </si>
  <si>
    <t>생명주간특강 강사료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</si>
</sst>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rgb="FF000000"/>
      <name val="HY강M"/>
      <family val="1"/>
      <charset val="129"/>
    </font>
    <font>
      <sz val="9"/>
      <color indexed="14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8"/>
      <color indexed="11"/>
      <name val="Arial"/>
      <family val="2"/>
    </font>
    <font>
      <sz val="9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6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176" fontId="30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176" fontId="30" fillId="2" borderId="38" xfId="0" applyNumberFormat="1" applyFont="1" applyFill="1" applyBorder="1" applyAlignment="1" applyProtection="1">
      <alignment horizontal="center" vertical="center"/>
    </xf>
    <xf numFmtId="176" fontId="13" fillId="7" borderId="38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176" fontId="35" fillId="0" borderId="1" xfId="0" applyNumberFormat="1" applyFont="1" applyFill="1" applyBorder="1" applyAlignment="1" applyProtection="1">
      <alignment horizontal="right" vertical="top"/>
    </xf>
    <xf numFmtId="0" fontId="28" fillId="0" borderId="3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30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/>
    </xf>
    <xf numFmtId="176" fontId="16" fillId="0" borderId="13" xfId="0" applyNumberFormat="1" applyFont="1" applyFill="1" applyBorder="1" applyAlignment="1" applyProtection="1">
      <alignment horizontal="left" vertical="center"/>
    </xf>
    <xf numFmtId="0" fontId="22" fillId="0" borderId="13" xfId="0" applyFont="1" applyBorder="1" applyAlignment="1">
      <alignment horizontal="left" vertical="center"/>
    </xf>
    <xf numFmtId="176" fontId="30" fillId="4" borderId="10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left" vertical="top"/>
    </xf>
    <xf numFmtId="176" fontId="16" fillId="4" borderId="6" xfId="0" applyNumberFormat="1" applyFont="1" applyFill="1" applyBorder="1" applyAlignment="1" applyProtection="1">
      <alignment horizontal="left" vertical="top"/>
    </xf>
    <xf numFmtId="176" fontId="16" fillId="4" borderId="1" xfId="0" applyNumberFormat="1" applyFont="1" applyFill="1" applyBorder="1" applyAlignment="1" applyProtection="1">
      <alignment horizontal="right" vertical="top"/>
    </xf>
    <xf numFmtId="176" fontId="14" fillId="0" borderId="45" xfId="0" applyNumberFormat="1" applyFont="1" applyFill="1" applyBorder="1" applyAlignment="1" applyProtection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0" borderId="24" xfId="0" applyFont="1" applyBorder="1" applyAlignment="1">
      <alignment horizontal="justify" vertical="center" wrapText="1"/>
    </xf>
    <xf numFmtId="0" fontId="37" fillId="0" borderId="25" xfId="0" applyFont="1" applyBorder="1" applyAlignment="1">
      <alignment horizontal="justify" vertical="center" wrapText="1"/>
    </xf>
    <xf numFmtId="0" fontId="37" fillId="0" borderId="5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38" fillId="2" borderId="50" xfId="0" applyNumberFormat="1" applyFont="1" applyFill="1" applyBorder="1" applyAlignment="1" applyProtection="1">
      <alignment horizontal="center" vertical="center"/>
    </xf>
    <xf numFmtId="176" fontId="19" fillId="0" borderId="52" xfId="0" applyNumberFormat="1" applyFont="1" applyFill="1" applyBorder="1" applyAlignment="1" applyProtection="1">
      <alignment horizontal="right" vertical="top"/>
    </xf>
    <xf numFmtId="176" fontId="19" fillId="0" borderId="52" xfId="0" applyNumberFormat="1" applyFont="1" applyFill="1" applyBorder="1" applyAlignment="1" applyProtection="1">
      <alignment horizontal="left" vertical="top"/>
    </xf>
    <xf numFmtId="176" fontId="4" fillId="0" borderId="52" xfId="0" applyNumberFormat="1" applyFont="1" applyFill="1" applyBorder="1" applyAlignment="1" applyProtection="1">
      <alignment horizontal="right" vertical="top"/>
    </xf>
    <xf numFmtId="176" fontId="4" fillId="0" borderId="52" xfId="0" applyNumberFormat="1" applyFont="1" applyFill="1" applyBorder="1" applyAlignment="1" applyProtection="1">
      <alignment horizontal="left" vertical="top"/>
    </xf>
    <xf numFmtId="0" fontId="37" fillId="0" borderId="30" xfId="0" applyFont="1" applyBorder="1" applyAlignment="1">
      <alignment horizontal="justify" vertical="center" wrapText="1"/>
    </xf>
    <xf numFmtId="0" fontId="37" fillId="0" borderId="32" xfId="0" applyFont="1" applyBorder="1" applyAlignment="1">
      <alignment horizontal="justify" vertical="center" wrapText="1"/>
    </xf>
    <xf numFmtId="0" fontId="37" fillId="0" borderId="34" xfId="0" applyFont="1" applyBorder="1" applyAlignment="1">
      <alignment horizontal="justify" vertical="center" wrapText="1"/>
    </xf>
    <xf numFmtId="0" fontId="37" fillId="0" borderId="36" xfId="0" applyFont="1" applyBorder="1" applyAlignment="1">
      <alignment horizontal="justify" vertical="center" wrapText="1"/>
    </xf>
    <xf numFmtId="0" fontId="37" fillId="0" borderId="37" xfId="0" applyFont="1" applyBorder="1" applyAlignment="1">
      <alignment horizontal="justify" vertical="center" wrapText="1"/>
    </xf>
    <xf numFmtId="176" fontId="16" fillId="0" borderId="6" xfId="0" applyNumberFormat="1" applyFont="1" applyFill="1" applyBorder="1" applyAlignment="1" applyProtection="1">
      <alignment horizontal="left" vertical="center"/>
    </xf>
    <xf numFmtId="176" fontId="14" fillId="0" borderId="6" xfId="0" applyNumberFormat="1" applyFont="1" applyFill="1" applyBorder="1" applyAlignment="1" applyProtection="1">
      <alignment horizontal="left" vertical="center"/>
    </xf>
    <xf numFmtId="0" fontId="36" fillId="0" borderId="4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44" xfId="0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8" fillId="2" borderId="46" xfId="0" applyNumberFormat="1" applyFont="1" applyFill="1" applyBorder="1" applyAlignment="1" applyProtection="1">
      <alignment horizontal="center" vertical="center"/>
    </xf>
    <xf numFmtId="176" fontId="38" fillId="2" borderId="47" xfId="0" applyNumberFormat="1" applyFont="1" applyFill="1" applyBorder="1" applyAlignment="1" applyProtection="1">
      <alignment horizontal="center" vertical="center"/>
    </xf>
    <xf numFmtId="176" fontId="38" fillId="2" borderId="48" xfId="0" applyNumberFormat="1" applyFont="1" applyFill="1" applyBorder="1" applyAlignment="1" applyProtection="1">
      <alignment horizontal="center" vertical="center"/>
    </xf>
    <xf numFmtId="176" fontId="38" fillId="2" borderId="49" xfId="0" applyNumberFormat="1" applyFont="1" applyFill="1" applyBorder="1" applyAlignment="1" applyProtection="1">
      <alignment horizontal="center" vertical="center"/>
    </xf>
    <xf numFmtId="176" fontId="38" fillId="2" borderId="51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178" fontId="37" fillId="0" borderId="29" xfId="0" applyNumberFormat="1" applyFont="1" applyBorder="1" applyAlignment="1">
      <alignment horizontal="justify" vertical="center" wrapText="1"/>
    </xf>
    <xf numFmtId="178" fontId="37" fillId="0" borderId="31" xfId="0" applyNumberFormat="1" applyFont="1" applyBorder="1" applyAlignment="1">
      <alignment horizontal="justify" vertical="center" wrapText="1"/>
    </xf>
    <xf numFmtId="178" fontId="37" fillId="0" borderId="33" xfId="0" applyNumberFormat="1" applyFont="1" applyBorder="1" applyAlignment="1">
      <alignment horizontal="justify" vertical="center" wrapText="1"/>
    </xf>
    <xf numFmtId="178" fontId="37" fillId="0" borderId="35" xfId="0" applyNumberFormat="1" applyFont="1" applyBorder="1" applyAlignment="1">
      <alignment horizontal="justify" vertical="center" wrapText="1"/>
    </xf>
    <xf numFmtId="178" fontId="37" fillId="0" borderId="23" xfId="0" applyNumberFormat="1" applyFont="1" applyBorder="1" applyAlignment="1">
      <alignment horizontal="justify" vertical="center" wrapText="1"/>
    </xf>
    <xf numFmtId="178" fontId="37" fillId="0" borderId="24" xfId="0" applyNumberFormat="1" applyFont="1" applyBorder="1" applyAlignment="1">
      <alignment horizontal="justify" vertical="center" wrapText="1"/>
    </xf>
    <xf numFmtId="178" fontId="37" fillId="0" borderId="25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H16" sqref="H16"/>
    </sheetView>
  </sheetViews>
  <sheetFormatPr defaultRowHeight="16.5"/>
  <cols>
    <col min="1" max="1" width="9.625" customWidth="1"/>
    <col min="2" max="2" width="8.25" customWidth="1"/>
    <col min="3" max="3" width="26.25" customWidth="1"/>
    <col min="4" max="4" width="10" customWidth="1"/>
    <col min="5" max="5" width="8.125" customWidth="1"/>
    <col min="6" max="6" width="24.625" customWidth="1"/>
  </cols>
  <sheetData>
    <row r="1" spans="1:6" ht="25.5" customHeight="1" thickBot="1">
      <c r="A1" s="119" t="s">
        <v>245</v>
      </c>
      <c r="B1" s="120"/>
      <c r="C1" s="120"/>
      <c r="D1" s="120"/>
      <c r="E1" s="120"/>
      <c r="F1" s="121"/>
    </row>
    <row r="2" spans="1:6" ht="19.5" customHeight="1" thickBot="1">
      <c r="A2" s="52" t="s">
        <v>166</v>
      </c>
      <c r="B2" s="53" t="s">
        <v>167</v>
      </c>
      <c r="C2" s="54" t="s">
        <v>168</v>
      </c>
      <c r="D2" s="63" t="s">
        <v>166</v>
      </c>
      <c r="E2" s="53" t="s">
        <v>169</v>
      </c>
      <c r="F2" s="54" t="s">
        <v>168</v>
      </c>
    </row>
    <row r="3" spans="1:6" ht="19.5" customHeight="1">
      <c r="A3" s="104" t="s">
        <v>170</v>
      </c>
      <c r="B3" s="77">
        <v>31513000</v>
      </c>
      <c r="C3" s="97" t="s">
        <v>256</v>
      </c>
      <c r="D3" s="106" t="s">
        <v>178</v>
      </c>
      <c r="E3" s="70">
        <v>2700000</v>
      </c>
      <c r="F3" s="105" t="s">
        <v>253</v>
      </c>
    </row>
    <row r="4" spans="1:6" ht="19.5" customHeight="1">
      <c r="A4" s="104" t="s">
        <v>171</v>
      </c>
      <c r="B4" s="77">
        <v>15985280</v>
      </c>
      <c r="C4" s="97" t="s">
        <v>210</v>
      </c>
      <c r="D4" s="106" t="s">
        <v>179</v>
      </c>
      <c r="E4" s="70">
        <v>1660000</v>
      </c>
      <c r="F4" s="97" t="s">
        <v>255</v>
      </c>
    </row>
    <row r="5" spans="1:6" ht="19.5" customHeight="1">
      <c r="A5" s="104" t="s">
        <v>172</v>
      </c>
      <c r="B5" s="77">
        <v>1360000</v>
      </c>
      <c r="C5" s="97" t="s">
        <v>257</v>
      </c>
      <c r="D5" s="104" t="s">
        <v>189</v>
      </c>
      <c r="E5" s="77">
        <v>6891610</v>
      </c>
      <c r="F5" s="97" t="s">
        <v>254</v>
      </c>
    </row>
    <row r="6" spans="1:6" ht="19.5" customHeight="1">
      <c r="A6" s="104" t="s">
        <v>173</v>
      </c>
      <c r="B6" s="77">
        <v>3632520</v>
      </c>
      <c r="C6" s="97" t="s">
        <v>214</v>
      </c>
      <c r="D6" s="118" t="s">
        <v>264</v>
      </c>
      <c r="E6" s="77">
        <v>240000</v>
      </c>
      <c r="F6" s="97" t="s">
        <v>270</v>
      </c>
    </row>
    <row r="7" spans="1:6" ht="19.5" customHeight="1">
      <c r="A7" s="106" t="s">
        <v>246</v>
      </c>
      <c r="B7" s="77">
        <v>2060350</v>
      </c>
      <c r="C7" s="97" t="s">
        <v>258</v>
      </c>
      <c r="D7" s="104" t="s">
        <v>188</v>
      </c>
      <c r="E7" s="77">
        <v>5260350</v>
      </c>
      <c r="F7" s="105" t="s">
        <v>268</v>
      </c>
    </row>
    <row r="8" spans="1:6" ht="19.5" customHeight="1">
      <c r="A8" s="106" t="s">
        <v>247</v>
      </c>
      <c r="B8" s="77">
        <v>1440000</v>
      </c>
      <c r="C8" s="97" t="s">
        <v>216</v>
      </c>
      <c r="D8" s="104" t="s">
        <v>190</v>
      </c>
      <c r="E8" s="77">
        <v>358000</v>
      </c>
      <c r="F8" s="97" t="s">
        <v>261</v>
      </c>
    </row>
    <row r="9" spans="1:6" ht="19.5" customHeight="1" thickBot="1">
      <c r="A9" s="117" t="s">
        <v>203</v>
      </c>
      <c r="B9" s="77">
        <v>100000</v>
      </c>
      <c r="C9" s="97" t="s">
        <v>259</v>
      </c>
      <c r="D9" s="104" t="s">
        <v>249</v>
      </c>
      <c r="E9" s="77">
        <v>2532670</v>
      </c>
      <c r="F9" s="97" t="s">
        <v>262</v>
      </c>
    </row>
    <row r="10" spans="1:6" ht="19.5" customHeight="1" thickBot="1">
      <c r="A10" s="55" t="s">
        <v>174</v>
      </c>
      <c r="B10" s="131">
        <f>SUM(B3:B9)</f>
        <v>56091150</v>
      </c>
      <c r="C10" s="132"/>
      <c r="D10" s="104" t="s">
        <v>251</v>
      </c>
      <c r="E10" s="77">
        <v>1005110</v>
      </c>
      <c r="F10" s="97" t="s">
        <v>252</v>
      </c>
    </row>
    <row r="11" spans="1:6" ht="19.5" customHeight="1">
      <c r="A11" s="71" t="s">
        <v>166</v>
      </c>
      <c r="B11" s="72" t="s">
        <v>175</v>
      </c>
      <c r="C11" s="73" t="s">
        <v>168</v>
      </c>
      <c r="D11" s="104" t="s">
        <v>191</v>
      </c>
      <c r="E11" s="77">
        <v>315190</v>
      </c>
      <c r="F11" s="97" t="s">
        <v>232</v>
      </c>
    </row>
    <row r="12" spans="1:6" ht="19.5" customHeight="1">
      <c r="A12" s="106" t="s">
        <v>176</v>
      </c>
      <c r="B12" s="77">
        <v>2908000</v>
      </c>
      <c r="C12" s="97" t="s">
        <v>267</v>
      </c>
      <c r="D12" s="104" t="s">
        <v>192</v>
      </c>
      <c r="E12" s="77">
        <v>545620</v>
      </c>
      <c r="F12" s="97" t="s">
        <v>263</v>
      </c>
    </row>
    <row r="13" spans="1:6" ht="19.5" customHeight="1">
      <c r="A13" s="106" t="s">
        <v>177</v>
      </c>
      <c r="B13" s="77">
        <v>770500</v>
      </c>
      <c r="C13" s="97" t="s">
        <v>220</v>
      </c>
      <c r="D13" s="104" t="s">
        <v>250</v>
      </c>
      <c r="E13" s="77">
        <v>95000</v>
      </c>
      <c r="F13" s="97" t="s">
        <v>269</v>
      </c>
    </row>
    <row r="14" spans="1:6" ht="19.5" customHeight="1">
      <c r="A14" s="106" t="s">
        <v>173</v>
      </c>
      <c r="B14" s="77">
        <v>3632520</v>
      </c>
      <c r="C14" s="97" t="s">
        <v>214</v>
      </c>
      <c r="D14" s="104" t="s">
        <v>193</v>
      </c>
      <c r="E14" s="77">
        <v>665000</v>
      </c>
      <c r="F14" s="97" t="s">
        <v>235</v>
      </c>
    </row>
    <row r="15" spans="1:6" ht="19.5" customHeight="1">
      <c r="A15" s="106" t="s">
        <v>180</v>
      </c>
      <c r="B15" s="77">
        <v>1594560</v>
      </c>
      <c r="C15" s="105" t="s">
        <v>260</v>
      </c>
      <c r="D15" s="88" t="s">
        <v>198</v>
      </c>
      <c r="E15" s="77">
        <v>90000000</v>
      </c>
      <c r="F15" s="97" t="s">
        <v>223</v>
      </c>
    </row>
    <row r="16" spans="1:6" ht="20.25" customHeight="1" thickBot="1">
      <c r="A16" s="125" t="s">
        <v>165</v>
      </c>
      <c r="B16" s="127">
        <v>5281360</v>
      </c>
      <c r="C16" s="129" t="s">
        <v>265</v>
      </c>
      <c r="D16" s="68" t="s">
        <v>181</v>
      </c>
      <c r="E16" s="56"/>
      <c r="F16" s="57" t="s">
        <v>199</v>
      </c>
    </row>
    <row r="17" spans="1:6" ht="18.75" customHeight="1" thickBot="1">
      <c r="A17" s="126"/>
      <c r="B17" s="128"/>
      <c r="C17" s="130"/>
      <c r="D17" s="64" t="s">
        <v>182</v>
      </c>
      <c r="E17" s="131">
        <f>SUM(E3:E16,B12:B17)</f>
        <v>126455490</v>
      </c>
      <c r="F17" s="132"/>
    </row>
    <row r="18" spans="1:6" ht="10.5" customHeight="1">
      <c r="A18" s="7"/>
      <c r="B18" s="7"/>
      <c r="C18" s="7"/>
      <c r="D18" s="7"/>
      <c r="E18" s="7"/>
      <c r="F18" s="7"/>
    </row>
    <row r="19" spans="1:6" ht="17.2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>
      <c r="A24" s="122" t="s">
        <v>236</v>
      </c>
      <c r="B24" s="123"/>
      <c r="C24" s="123"/>
      <c r="D24" s="124" t="s">
        <v>266</v>
      </c>
      <c r="E24" s="124"/>
      <c r="F24" s="124"/>
    </row>
  </sheetData>
  <mergeCells count="8">
    <mergeCell ref="A1:F1"/>
    <mergeCell ref="A24:C24"/>
    <mergeCell ref="D24:F24"/>
    <mergeCell ref="A16:A17"/>
    <mergeCell ref="B16:B17"/>
    <mergeCell ref="C16:C17"/>
    <mergeCell ref="E17:F17"/>
    <mergeCell ref="B10:C10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3"/>
  <sheetViews>
    <sheetView workbookViewId="0">
      <selection activeCell="A73" sqref="A1:G73"/>
    </sheetView>
  </sheetViews>
  <sheetFormatPr defaultRowHeight="16.5"/>
  <cols>
    <col min="1" max="3" width="11" style="65" customWidth="1"/>
    <col min="4" max="4" width="14.875" style="50" customWidth="1"/>
    <col min="5" max="7" width="11" style="65" customWidth="1"/>
  </cols>
  <sheetData>
    <row r="1" spans="1:7" ht="9.75" customHeight="1">
      <c r="A1" s="133" t="s">
        <v>0</v>
      </c>
      <c r="B1" s="134"/>
      <c r="C1" s="135"/>
      <c r="D1" s="136" t="s">
        <v>1</v>
      </c>
      <c r="E1" s="133" t="s">
        <v>2</v>
      </c>
      <c r="F1" s="134"/>
      <c r="G1" s="135"/>
    </row>
    <row r="2" spans="1:7" ht="9.75" customHeight="1">
      <c r="A2" s="107" t="s">
        <v>3</v>
      </c>
      <c r="B2" s="107" t="s">
        <v>4</v>
      </c>
      <c r="C2" s="107" t="s">
        <v>5</v>
      </c>
      <c r="D2" s="137"/>
      <c r="E2" s="107" t="s">
        <v>5</v>
      </c>
      <c r="F2" s="107" t="s">
        <v>4</v>
      </c>
      <c r="G2" s="107" t="s">
        <v>3</v>
      </c>
    </row>
    <row r="3" spans="1:7" ht="9.75" customHeight="1">
      <c r="A3" s="108">
        <v>545730796</v>
      </c>
      <c r="B3" s="108">
        <v>1495604955</v>
      </c>
      <c r="C3" s="108">
        <v>332872908</v>
      </c>
      <c r="D3" s="109" t="s">
        <v>6</v>
      </c>
      <c r="E3" s="108">
        <v>398314389</v>
      </c>
      <c r="F3" s="108">
        <v>949874159</v>
      </c>
      <c r="G3" s="108">
        <v>0</v>
      </c>
    </row>
    <row r="4" spans="1:7" ht="9.75" customHeight="1">
      <c r="A4" s="110">
        <v>0</v>
      </c>
      <c r="B4" s="110">
        <v>615291049</v>
      </c>
      <c r="C4" s="110">
        <v>226524239</v>
      </c>
      <c r="D4" s="111" t="s">
        <v>7</v>
      </c>
      <c r="E4" s="110">
        <v>226724239</v>
      </c>
      <c r="F4" s="110">
        <v>615291049</v>
      </c>
      <c r="G4" s="110">
        <v>0</v>
      </c>
    </row>
    <row r="5" spans="1:7" ht="9.75" customHeight="1">
      <c r="A5" s="110">
        <v>26971683</v>
      </c>
      <c r="B5" s="110">
        <v>302643943</v>
      </c>
      <c r="C5" s="110">
        <v>49375810</v>
      </c>
      <c r="D5" s="111" t="s">
        <v>8</v>
      </c>
      <c r="E5" s="110">
        <v>122779300</v>
      </c>
      <c r="F5" s="110">
        <v>275672260</v>
      </c>
      <c r="G5" s="110">
        <v>0</v>
      </c>
    </row>
    <row r="6" spans="1:7" ht="9.75" customHeight="1">
      <c r="A6" s="110">
        <v>203905328</v>
      </c>
      <c r="B6" s="110">
        <v>203905328</v>
      </c>
      <c r="C6" s="110">
        <v>50692859</v>
      </c>
      <c r="D6" s="111" t="s">
        <v>9</v>
      </c>
      <c r="E6" s="110">
        <v>0</v>
      </c>
      <c r="F6" s="110">
        <v>0</v>
      </c>
      <c r="G6" s="110">
        <v>0</v>
      </c>
    </row>
    <row r="7" spans="1:7" ht="9.75" customHeight="1">
      <c r="A7" s="110">
        <v>4000000</v>
      </c>
      <c r="B7" s="110">
        <v>52000000</v>
      </c>
      <c r="C7" s="110">
        <v>4000000</v>
      </c>
      <c r="D7" s="111" t="s">
        <v>10</v>
      </c>
      <c r="E7" s="110">
        <v>48000000</v>
      </c>
      <c r="F7" s="110">
        <v>48000000</v>
      </c>
      <c r="G7" s="110">
        <v>0</v>
      </c>
    </row>
    <row r="8" spans="1:7" ht="9.75" customHeight="1">
      <c r="A8" s="110">
        <v>104903039</v>
      </c>
      <c r="B8" s="110">
        <v>115403039</v>
      </c>
      <c r="C8" s="110">
        <v>2280000</v>
      </c>
      <c r="D8" s="111" t="s">
        <v>11</v>
      </c>
      <c r="E8" s="110">
        <v>400000</v>
      </c>
      <c r="F8" s="110">
        <v>10500000</v>
      </c>
      <c r="G8" s="110">
        <v>0</v>
      </c>
    </row>
    <row r="9" spans="1:7" ht="9.75" customHeight="1">
      <c r="A9" s="110">
        <v>107369896</v>
      </c>
      <c r="B9" s="110">
        <v>107369896</v>
      </c>
      <c r="C9" s="110">
        <v>0</v>
      </c>
      <c r="D9" s="111" t="s">
        <v>12</v>
      </c>
      <c r="E9" s="110">
        <v>0</v>
      </c>
      <c r="F9" s="110">
        <v>0</v>
      </c>
      <c r="G9" s="110">
        <v>0</v>
      </c>
    </row>
    <row r="10" spans="1:7" ht="9.75" customHeight="1">
      <c r="A10" s="110">
        <v>-410850</v>
      </c>
      <c r="B10" s="110">
        <v>0</v>
      </c>
      <c r="C10" s="110">
        <v>0</v>
      </c>
      <c r="D10" s="111" t="s">
        <v>202</v>
      </c>
      <c r="E10" s="110">
        <v>410850</v>
      </c>
      <c r="F10" s="110">
        <v>410850</v>
      </c>
      <c r="G10" s="110">
        <v>0</v>
      </c>
    </row>
    <row r="11" spans="1:7" ht="9.75" customHeight="1">
      <c r="A11" s="110">
        <v>2371430</v>
      </c>
      <c r="B11" s="110">
        <v>2371430</v>
      </c>
      <c r="C11" s="110">
        <v>0</v>
      </c>
      <c r="D11" s="111" t="s">
        <v>13</v>
      </c>
      <c r="E11" s="110">
        <v>0</v>
      </c>
      <c r="F11" s="110">
        <v>0</v>
      </c>
      <c r="G11" s="110">
        <v>0</v>
      </c>
    </row>
    <row r="12" spans="1:7" ht="9.75" customHeight="1">
      <c r="A12" s="110">
        <v>132300</v>
      </c>
      <c r="B12" s="110">
        <v>132300</v>
      </c>
      <c r="C12" s="110">
        <v>0</v>
      </c>
      <c r="D12" s="111" t="s">
        <v>14</v>
      </c>
      <c r="E12" s="110">
        <v>0</v>
      </c>
      <c r="F12" s="110">
        <v>0</v>
      </c>
      <c r="G12" s="110">
        <v>0</v>
      </c>
    </row>
    <row r="13" spans="1:7" ht="9.75" customHeight="1">
      <c r="A13" s="110">
        <v>16502900</v>
      </c>
      <c r="B13" s="110">
        <v>16502900</v>
      </c>
      <c r="C13" s="110">
        <v>0</v>
      </c>
      <c r="D13" s="111" t="s">
        <v>15</v>
      </c>
      <c r="E13" s="110">
        <v>0</v>
      </c>
      <c r="F13" s="110">
        <v>0</v>
      </c>
      <c r="G13" s="110">
        <v>0</v>
      </c>
    </row>
    <row r="14" spans="1:7" ht="9.75" customHeight="1">
      <c r="A14" s="110">
        <v>79985070</v>
      </c>
      <c r="B14" s="110">
        <v>79985070</v>
      </c>
      <c r="C14" s="110">
        <v>0</v>
      </c>
      <c r="D14" s="111" t="s">
        <v>142</v>
      </c>
      <c r="E14" s="110">
        <v>0</v>
      </c>
      <c r="F14" s="110">
        <v>0</v>
      </c>
      <c r="G14" s="110">
        <v>0</v>
      </c>
    </row>
    <row r="15" spans="1:7" ht="9.75" customHeight="1">
      <c r="A15" s="108">
        <v>0</v>
      </c>
      <c r="B15" s="108">
        <v>6960340</v>
      </c>
      <c r="C15" s="108">
        <v>1334820</v>
      </c>
      <c r="D15" s="109" t="s">
        <v>16</v>
      </c>
      <c r="E15" s="108">
        <v>1334820</v>
      </c>
      <c r="F15" s="108">
        <v>110544155</v>
      </c>
      <c r="G15" s="108">
        <v>103583815</v>
      </c>
    </row>
    <row r="16" spans="1:7" ht="9.75" customHeight="1">
      <c r="A16" s="110">
        <v>0</v>
      </c>
      <c r="B16" s="110">
        <v>6960340</v>
      </c>
      <c r="C16" s="110">
        <v>1334820</v>
      </c>
      <c r="D16" s="111" t="s">
        <v>17</v>
      </c>
      <c r="E16" s="110">
        <v>1334820</v>
      </c>
      <c r="F16" s="110">
        <v>6960340</v>
      </c>
      <c r="G16" s="110">
        <v>0</v>
      </c>
    </row>
    <row r="17" spans="1:7" ht="9.75" customHeight="1">
      <c r="A17" s="110">
        <v>0</v>
      </c>
      <c r="B17" s="110">
        <v>0</v>
      </c>
      <c r="C17" s="110">
        <v>0</v>
      </c>
      <c r="D17" s="111" t="s">
        <v>18</v>
      </c>
      <c r="E17" s="110">
        <v>0</v>
      </c>
      <c r="F17" s="110">
        <v>103583815</v>
      </c>
      <c r="G17" s="110">
        <v>103583815</v>
      </c>
    </row>
    <row r="18" spans="1:7" ht="9.75" customHeight="1">
      <c r="A18" s="108">
        <v>0</v>
      </c>
      <c r="B18" s="108">
        <v>0</v>
      </c>
      <c r="C18" s="108">
        <v>0</v>
      </c>
      <c r="D18" s="109" t="s">
        <v>19</v>
      </c>
      <c r="E18" s="108">
        <v>0</v>
      </c>
      <c r="F18" s="108">
        <v>426956912</v>
      </c>
      <c r="G18" s="108">
        <v>426956912</v>
      </c>
    </row>
    <row r="19" spans="1:7" ht="9.75" customHeight="1">
      <c r="A19" s="110">
        <v>0</v>
      </c>
      <c r="B19" s="110">
        <v>0</v>
      </c>
      <c r="C19" s="110">
        <v>0</v>
      </c>
      <c r="D19" s="111" t="s">
        <v>20</v>
      </c>
      <c r="E19" s="110">
        <v>0</v>
      </c>
      <c r="F19" s="110">
        <v>38137466</v>
      </c>
      <c r="G19" s="110">
        <v>38137466</v>
      </c>
    </row>
    <row r="20" spans="1:7" ht="9.75" customHeight="1">
      <c r="A20" s="110">
        <v>0</v>
      </c>
      <c r="B20" s="110">
        <v>0</v>
      </c>
      <c r="C20" s="110">
        <v>0</v>
      </c>
      <c r="D20" s="111" t="s">
        <v>21</v>
      </c>
      <c r="E20" s="110">
        <v>0</v>
      </c>
      <c r="F20" s="110">
        <v>388819446</v>
      </c>
      <c r="G20" s="110">
        <v>388819446</v>
      </c>
    </row>
    <row r="21" spans="1:7" ht="9.75" customHeight="1">
      <c r="A21" s="108">
        <v>0</v>
      </c>
      <c r="B21" s="108">
        <v>0</v>
      </c>
      <c r="C21" s="108">
        <v>0</v>
      </c>
      <c r="D21" s="109" t="s">
        <v>22</v>
      </c>
      <c r="E21" s="108">
        <v>61855009</v>
      </c>
      <c r="F21" s="108">
        <v>320848849</v>
      </c>
      <c r="G21" s="108">
        <v>320848849</v>
      </c>
    </row>
    <row r="22" spans="1:7" ht="9.75" customHeight="1">
      <c r="A22" s="110">
        <v>0</v>
      </c>
      <c r="B22" s="110">
        <v>0</v>
      </c>
      <c r="C22" s="110">
        <v>0</v>
      </c>
      <c r="D22" s="111" t="s">
        <v>23</v>
      </c>
      <c r="E22" s="110">
        <v>31513000</v>
      </c>
      <c r="F22" s="110">
        <v>148939000</v>
      </c>
      <c r="G22" s="110">
        <v>148939000</v>
      </c>
    </row>
    <row r="23" spans="1:7" ht="9.75" customHeight="1">
      <c r="A23" s="110">
        <v>0</v>
      </c>
      <c r="B23" s="110">
        <v>0</v>
      </c>
      <c r="C23" s="110">
        <v>0</v>
      </c>
      <c r="D23" s="111" t="s">
        <v>24</v>
      </c>
      <c r="E23" s="110">
        <v>15985280</v>
      </c>
      <c r="F23" s="110">
        <v>97758230</v>
      </c>
      <c r="G23" s="110">
        <v>97758230</v>
      </c>
    </row>
    <row r="24" spans="1:7" ht="9.75" customHeight="1">
      <c r="A24" s="110">
        <v>0</v>
      </c>
      <c r="B24" s="110">
        <v>0</v>
      </c>
      <c r="C24" s="110">
        <v>0</v>
      </c>
      <c r="D24" s="111" t="s">
        <v>25</v>
      </c>
      <c r="E24" s="110">
        <v>1360000</v>
      </c>
      <c r="F24" s="110">
        <v>13174000</v>
      </c>
      <c r="G24" s="110">
        <v>13174000</v>
      </c>
    </row>
    <row r="25" spans="1:7" ht="9.75" customHeight="1">
      <c r="A25" s="110">
        <v>0</v>
      </c>
      <c r="B25" s="110">
        <v>0</v>
      </c>
      <c r="C25" s="110">
        <v>0</v>
      </c>
      <c r="D25" s="111" t="s">
        <v>26</v>
      </c>
      <c r="E25" s="110">
        <v>0</v>
      </c>
      <c r="F25" s="110">
        <v>786000</v>
      </c>
      <c r="G25" s="110">
        <v>786000</v>
      </c>
    </row>
    <row r="26" spans="1:7" ht="9.75" customHeight="1">
      <c r="A26" s="110">
        <v>0</v>
      </c>
      <c r="B26" s="110">
        <v>0</v>
      </c>
      <c r="C26" s="110">
        <v>0</v>
      </c>
      <c r="D26" s="111" t="s">
        <v>150</v>
      </c>
      <c r="E26" s="110">
        <v>0</v>
      </c>
      <c r="F26" s="110">
        <v>0</v>
      </c>
      <c r="G26" s="110">
        <v>0</v>
      </c>
    </row>
    <row r="27" spans="1:7" ht="9.75" customHeight="1">
      <c r="A27" s="110">
        <v>0</v>
      </c>
      <c r="B27" s="110">
        <v>0</v>
      </c>
      <c r="C27" s="110">
        <v>0</v>
      </c>
      <c r="D27" s="111" t="s">
        <v>27</v>
      </c>
      <c r="E27" s="110">
        <v>360000</v>
      </c>
      <c r="F27" s="110">
        <v>4120080</v>
      </c>
      <c r="G27" s="110">
        <v>4120080</v>
      </c>
    </row>
    <row r="28" spans="1:7" ht="9.75" customHeight="1">
      <c r="A28" s="110">
        <v>0</v>
      </c>
      <c r="B28" s="110">
        <v>0</v>
      </c>
      <c r="C28" s="110">
        <v>0</v>
      </c>
      <c r="D28" s="111" t="s">
        <v>28</v>
      </c>
      <c r="E28" s="110">
        <v>2711000</v>
      </c>
      <c r="F28" s="110">
        <v>21873040</v>
      </c>
      <c r="G28" s="110">
        <v>21873040</v>
      </c>
    </row>
    <row r="29" spans="1:7" ht="9.75" customHeight="1">
      <c r="A29" s="110">
        <v>0</v>
      </c>
      <c r="B29" s="110">
        <v>0</v>
      </c>
      <c r="C29" s="110">
        <v>0</v>
      </c>
      <c r="D29" s="111" t="s">
        <v>29</v>
      </c>
      <c r="E29" s="110">
        <v>3632520</v>
      </c>
      <c r="F29" s="110">
        <v>11319380</v>
      </c>
      <c r="G29" s="110">
        <v>11319380</v>
      </c>
    </row>
    <row r="30" spans="1:7" ht="9.75" customHeight="1">
      <c r="A30" s="110">
        <v>0</v>
      </c>
      <c r="B30" s="110">
        <v>0</v>
      </c>
      <c r="C30" s="110">
        <v>0</v>
      </c>
      <c r="D30" s="111" t="s">
        <v>67</v>
      </c>
      <c r="E30" s="110">
        <v>2060350</v>
      </c>
      <c r="F30" s="110">
        <v>5013330</v>
      </c>
      <c r="G30" s="110">
        <v>5013330</v>
      </c>
    </row>
    <row r="31" spans="1:7" ht="9.75" customHeight="1">
      <c r="A31" s="110">
        <v>0</v>
      </c>
      <c r="B31" s="110">
        <v>0</v>
      </c>
      <c r="C31" s="110">
        <v>0</v>
      </c>
      <c r="D31" s="111" t="s">
        <v>93</v>
      </c>
      <c r="E31" s="110">
        <v>0</v>
      </c>
      <c r="F31" s="110">
        <v>2010000</v>
      </c>
      <c r="G31" s="110">
        <v>2010000</v>
      </c>
    </row>
    <row r="32" spans="1:7" ht="9.75" customHeight="1">
      <c r="A32" s="110">
        <v>0</v>
      </c>
      <c r="B32" s="110">
        <v>0</v>
      </c>
      <c r="C32" s="110">
        <v>0</v>
      </c>
      <c r="D32" s="111" t="s">
        <v>151</v>
      </c>
      <c r="E32" s="110">
        <v>1440000</v>
      </c>
      <c r="F32" s="110">
        <v>4770000</v>
      </c>
      <c r="G32" s="110">
        <v>4770000</v>
      </c>
    </row>
    <row r="33" spans="1:7" ht="9.75" customHeight="1">
      <c r="A33" s="110">
        <v>0</v>
      </c>
      <c r="B33" s="110">
        <v>0</v>
      </c>
      <c r="C33" s="110">
        <v>0</v>
      </c>
      <c r="D33" s="111" t="s">
        <v>157</v>
      </c>
      <c r="E33" s="110">
        <v>0</v>
      </c>
      <c r="F33" s="110">
        <v>8000000</v>
      </c>
      <c r="G33" s="110">
        <v>8000000</v>
      </c>
    </row>
    <row r="34" spans="1:7" ht="9.75" customHeight="1">
      <c r="A34" s="110">
        <v>0</v>
      </c>
      <c r="B34" s="110">
        <v>0</v>
      </c>
      <c r="C34" s="110">
        <v>0</v>
      </c>
      <c r="D34" s="111" t="s">
        <v>94</v>
      </c>
      <c r="E34" s="110">
        <v>0</v>
      </c>
      <c r="F34" s="110">
        <v>150000</v>
      </c>
      <c r="G34" s="110">
        <v>150000</v>
      </c>
    </row>
    <row r="35" spans="1:7" ht="9.75" customHeight="1">
      <c r="A35" s="110">
        <v>0</v>
      </c>
      <c r="B35" s="110">
        <v>0</v>
      </c>
      <c r="C35" s="110">
        <v>0</v>
      </c>
      <c r="D35" s="111" t="s">
        <v>58</v>
      </c>
      <c r="E35" s="110">
        <v>2692859</v>
      </c>
      <c r="F35" s="110">
        <v>2835789</v>
      </c>
      <c r="G35" s="110">
        <v>2835789</v>
      </c>
    </row>
    <row r="36" spans="1:7" ht="9.75" customHeight="1">
      <c r="A36" s="110">
        <v>0</v>
      </c>
      <c r="B36" s="110">
        <v>0</v>
      </c>
      <c r="C36" s="110">
        <v>0</v>
      </c>
      <c r="D36" s="111" t="s">
        <v>203</v>
      </c>
      <c r="E36" s="110">
        <v>100000</v>
      </c>
      <c r="F36" s="110">
        <v>100000</v>
      </c>
      <c r="G36" s="110">
        <v>100000</v>
      </c>
    </row>
    <row r="37" spans="1:7" ht="9.75" customHeight="1">
      <c r="A37" s="108">
        <v>305658780</v>
      </c>
      <c r="B37" s="108">
        <v>305658780</v>
      </c>
      <c r="C37" s="108">
        <v>127296490</v>
      </c>
      <c r="D37" s="109" t="s">
        <v>30</v>
      </c>
      <c r="E37" s="108">
        <v>0</v>
      </c>
      <c r="F37" s="108">
        <v>0</v>
      </c>
      <c r="G37" s="108">
        <v>0</v>
      </c>
    </row>
    <row r="38" spans="1:7" ht="9.75" customHeight="1">
      <c r="A38" s="110">
        <v>6390000</v>
      </c>
      <c r="B38" s="110">
        <v>6390000</v>
      </c>
      <c r="C38" s="110">
        <v>2908000</v>
      </c>
      <c r="D38" s="111" t="s">
        <v>31</v>
      </c>
      <c r="E38" s="110">
        <v>0</v>
      </c>
      <c r="F38" s="110">
        <v>0</v>
      </c>
      <c r="G38" s="110">
        <v>0</v>
      </c>
    </row>
    <row r="39" spans="1:7" ht="9.75" customHeight="1">
      <c r="A39" s="110">
        <v>5546460</v>
      </c>
      <c r="B39" s="110">
        <v>5546460</v>
      </c>
      <c r="C39" s="110">
        <v>770500</v>
      </c>
      <c r="D39" s="111" t="s">
        <v>32</v>
      </c>
      <c r="E39" s="110">
        <v>0</v>
      </c>
      <c r="F39" s="110">
        <v>0</v>
      </c>
      <c r="G39" s="110">
        <v>0</v>
      </c>
    </row>
    <row r="40" spans="1:7" ht="9.75" customHeight="1">
      <c r="A40" s="110">
        <v>32918890</v>
      </c>
      <c r="B40" s="110">
        <v>32918890</v>
      </c>
      <c r="C40" s="110">
        <v>5281360</v>
      </c>
      <c r="D40" s="111" t="s">
        <v>33</v>
      </c>
      <c r="E40" s="110">
        <v>0</v>
      </c>
      <c r="F40" s="110">
        <v>0</v>
      </c>
      <c r="G40" s="110">
        <v>0</v>
      </c>
    </row>
    <row r="41" spans="1:7" ht="9.75" customHeight="1">
      <c r="A41" s="110">
        <v>12374620</v>
      </c>
      <c r="B41" s="110">
        <v>12374620</v>
      </c>
      <c r="C41" s="110">
        <v>1594560</v>
      </c>
      <c r="D41" s="111" t="s">
        <v>34</v>
      </c>
      <c r="E41" s="110">
        <v>0</v>
      </c>
      <c r="F41" s="110">
        <v>0</v>
      </c>
      <c r="G41" s="110">
        <v>0</v>
      </c>
    </row>
    <row r="42" spans="1:7" ht="9.75" customHeight="1">
      <c r="A42" s="110">
        <v>90000000</v>
      </c>
      <c r="B42" s="110">
        <v>90000000</v>
      </c>
      <c r="C42" s="110">
        <v>90000000</v>
      </c>
      <c r="D42" s="111" t="s">
        <v>35</v>
      </c>
      <c r="E42" s="110">
        <v>0</v>
      </c>
      <c r="F42" s="110">
        <v>0</v>
      </c>
      <c r="G42" s="110">
        <v>0</v>
      </c>
    </row>
    <row r="43" spans="1:7" ht="9.75" customHeight="1">
      <c r="A43" s="110">
        <v>11319380</v>
      </c>
      <c r="B43" s="110">
        <v>11319380</v>
      </c>
      <c r="C43" s="110">
        <v>3632520</v>
      </c>
      <c r="D43" s="111" t="s">
        <v>29</v>
      </c>
      <c r="E43" s="110">
        <v>0</v>
      </c>
      <c r="F43" s="110">
        <v>0</v>
      </c>
      <c r="G43" s="110">
        <v>0</v>
      </c>
    </row>
    <row r="44" spans="1:7" ht="9.75" customHeight="1">
      <c r="A44" s="110">
        <v>6000000</v>
      </c>
      <c r="B44" s="110">
        <v>6000000</v>
      </c>
      <c r="C44" s="110">
        <v>1000000</v>
      </c>
      <c r="D44" s="111" t="s">
        <v>36</v>
      </c>
      <c r="E44" s="110">
        <v>0</v>
      </c>
      <c r="F44" s="110">
        <v>0</v>
      </c>
      <c r="G44" s="110">
        <v>0</v>
      </c>
    </row>
    <row r="45" spans="1:7" ht="9.75" customHeight="1">
      <c r="A45" s="110">
        <v>5000000</v>
      </c>
      <c r="B45" s="110">
        <v>5000000</v>
      </c>
      <c r="C45" s="110">
        <v>1000000</v>
      </c>
      <c r="D45" s="111" t="s">
        <v>37</v>
      </c>
      <c r="E45" s="110">
        <v>0</v>
      </c>
      <c r="F45" s="110">
        <v>0</v>
      </c>
      <c r="G45" s="110">
        <v>0</v>
      </c>
    </row>
    <row r="46" spans="1:7" ht="9.75" customHeight="1">
      <c r="A46" s="110">
        <v>6800000</v>
      </c>
      <c r="B46" s="110">
        <v>6800000</v>
      </c>
      <c r="C46" s="110">
        <v>1000000</v>
      </c>
      <c r="D46" s="111" t="s">
        <v>38</v>
      </c>
      <c r="E46" s="110">
        <v>0</v>
      </c>
      <c r="F46" s="110">
        <v>0</v>
      </c>
      <c r="G46" s="110">
        <v>0</v>
      </c>
    </row>
    <row r="47" spans="1:7" ht="9.75" customHeight="1">
      <c r="A47" s="110">
        <v>2500000</v>
      </c>
      <c r="B47" s="110">
        <v>2500000</v>
      </c>
      <c r="C47" s="110">
        <v>500000</v>
      </c>
      <c r="D47" s="111" t="s">
        <v>39</v>
      </c>
      <c r="E47" s="110">
        <v>0</v>
      </c>
      <c r="F47" s="110">
        <v>0</v>
      </c>
      <c r="G47" s="110">
        <v>0</v>
      </c>
    </row>
    <row r="48" spans="1:7" ht="9.75" customHeight="1">
      <c r="A48" s="110">
        <v>5400000</v>
      </c>
      <c r="B48" s="110">
        <v>5400000</v>
      </c>
      <c r="C48" s="110">
        <v>200000</v>
      </c>
      <c r="D48" s="111" t="s">
        <v>40</v>
      </c>
      <c r="E48" s="110">
        <v>0</v>
      </c>
      <c r="F48" s="110">
        <v>0</v>
      </c>
      <c r="G48" s="110">
        <v>0</v>
      </c>
    </row>
    <row r="49" spans="1:7" ht="9.75" customHeight="1">
      <c r="A49" s="110">
        <v>750000</v>
      </c>
      <c r="B49" s="110">
        <v>750000</v>
      </c>
      <c r="C49" s="110">
        <v>110000</v>
      </c>
      <c r="D49" s="111" t="s">
        <v>41</v>
      </c>
      <c r="E49" s="110">
        <v>0</v>
      </c>
      <c r="F49" s="110">
        <v>0</v>
      </c>
      <c r="G49" s="110">
        <v>0</v>
      </c>
    </row>
    <row r="50" spans="1:7" ht="9.75" customHeight="1">
      <c r="A50" s="110">
        <v>1400000</v>
      </c>
      <c r="B50" s="110">
        <v>1400000</v>
      </c>
      <c r="C50" s="110">
        <v>500000</v>
      </c>
      <c r="D50" s="111" t="s">
        <v>183</v>
      </c>
      <c r="E50" s="110">
        <v>0</v>
      </c>
      <c r="F50" s="110">
        <v>0</v>
      </c>
      <c r="G50" s="110">
        <v>0</v>
      </c>
    </row>
    <row r="51" spans="1:7" ht="9.75" customHeight="1">
      <c r="A51" s="110">
        <v>1790430</v>
      </c>
      <c r="B51" s="110">
        <v>1790430</v>
      </c>
      <c r="C51" s="110">
        <v>240000</v>
      </c>
      <c r="D51" s="111" t="s">
        <v>95</v>
      </c>
      <c r="E51" s="110">
        <v>0</v>
      </c>
      <c r="F51" s="110">
        <v>0</v>
      </c>
      <c r="G51" s="110">
        <v>0</v>
      </c>
    </row>
    <row r="52" spans="1:7" ht="9.75" customHeight="1">
      <c r="A52" s="110">
        <v>100000</v>
      </c>
      <c r="B52" s="110">
        <v>100000</v>
      </c>
      <c r="C52" s="110">
        <v>0</v>
      </c>
      <c r="D52" s="111" t="s">
        <v>184</v>
      </c>
      <c r="E52" s="110">
        <v>0</v>
      </c>
      <c r="F52" s="110">
        <v>0</v>
      </c>
      <c r="G52" s="110">
        <v>0</v>
      </c>
    </row>
    <row r="53" spans="1:7" ht="9.75" customHeight="1">
      <c r="A53" s="110">
        <v>17631000</v>
      </c>
      <c r="B53" s="110">
        <v>17631000</v>
      </c>
      <c r="C53" s="110">
        <v>591000</v>
      </c>
      <c r="D53" s="111" t="s">
        <v>42</v>
      </c>
      <c r="E53" s="110">
        <v>0</v>
      </c>
      <c r="F53" s="110">
        <v>0</v>
      </c>
      <c r="G53" s="110">
        <v>0</v>
      </c>
    </row>
    <row r="54" spans="1:7" ht="9.75" customHeight="1">
      <c r="A54" s="110">
        <v>1800000</v>
      </c>
      <c r="B54" s="110">
        <v>1800000</v>
      </c>
      <c r="C54" s="110">
        <v>300000</v>
      </c>
      <c r="D54" s="111" t="s">
        <v>43</v>
      </c>
      <c r="E54" s="110">
        <v>0</v>
      </c>
      <c r="F54" s="110">
        <v>0</v>
      </c>
      <c r="G54" s="110">
        <v>0</v>
      </c>
    </row>
    <row r="55" spans="1:7" ht="9.75" customHeight="1">
      <c r="A55" s="110">
        <v>21528730</v>
      </c>
      <c r="B55" s="110">
        <v>21528730</v>
      </c>
      <c r="C55" s="110">
        <v>5260350</v>
      </c>
      <c r="D55" s="111" t="s">
        <v>44</v>
      </c>
      <c r="E55" s="110">
        <v>0</v>
      </c>
      <c r="F55" s="110">
        <v>0</v>
      </c>
      <c r="G55" s="110">
        <v>0</v>
      </c>
    </row>
    <row r="56" spans="1:7" ht="9.75" customHeight="1">
      <c r="A56" s="110">
        <v>23030095</v>
      </c>
      <c r="B56" s="110">
        <v>23030095</v>
      </c>
      <c r="C56" s="110">
        <v>4611459</v>
      </c>
      <c r="D56" s="111" t="s">
        <v>46</v>
      </c>
      <c r="E56" s="110">
        <v>0</v>
      </c>
      <c r="F56" s="110">
        <v>0</v>
      </c>
      <c r="G56" s="110">
        <v>0</v>
      </c>
    </row>
    <row r="57" spans="1:7" ht="9.75" customHeight="1">
      <c r="A57" s="110">
        <v>11390575</v>
      </c>
      <c r="B57" s="110">
        <v>11390575</v>
      </c>
      <c r="C57" s="110">
        <v>2280151</v>
      </c>
      <c r="D57" s="111" t="s">
        <v>47</v>
      </c>
      <c r="E57" s="110">
        <v>0</v>
      </c>
      <c r="F57" s="110">
        <v>0</v>
      </c>
      <c r="G57" s="110">
        <v>0</v>
      </c>
    </row>
    <row r="58" spans="1:7" ht="9.75" customHeight="1">
      <c r="A58" s="110">
        <v>5973350</v>
      </c>
      <c r="B58" s="110">
        <v>5973350</v>
      </c>
      <c r="C58" s="110">
        <v>0</v>
      </c>
      <c r="D58" s="111" t="s">
        <v>60</v>
      </c>
      <c r="E58" s="110">
        <v>0</v>
      </c>
      <c r="F58" s="110">
        <v>0</v>
      </c>
      <c r="G58" s="110">
        <v>0</v>
      </c>
    </row>
    <row r="59" spans="1:7" ht="9.75" customHeight="1">
      <c r="A59" s="110">
        <v>1800000</v>
      </c>
      <c r="B59" s="110">
        <v>1800000</v>
      </c>
      <c r="C59" s="110">
        <v>0</v>
      </c>
      <c r="D59" s="111" t="s">
        <v>159</v>
      </c>
      <c r="E59" s="110">
        <v>0</v>
      </c>
      <c r="F59" s="110">
        <v>0</v>
      </c>
      <c r="G59" s="110">
        <v>0</v>
      </c>
    </row>
    <row r="60" spans="1:7" ht="9.75" customHeight="1">
      <c r="A60" s="110">
        <v>377600</v>
      </c>
      <c r="B60" s="110">
        <v>377600</v>
      </c>
      <c r="C60" s="110">
        <v>0</v>
      </c>
      <c r="D60" s="111" t="s">
        <v>61</v>
      </c>
      <c r="E60" s="110">
        <v>0</v>
      </c>
      <c r="F60" s="110">
        <v>0</v>
      </c>
      <c r="G60" s="110">
        <v>0</v>
      </c>
    </row>
    <row r="61" spans="1:7" ht="9.75" customHeight="1">
      <c r="A61" s="110">
        <v>673860</v>
      </c>
      <c r="B61" s="110">
        <v>673860</v>
      </c>
      <c r="C61" s="110">
        <v>0</v>
      </c>
      <c r="D61" s="111" t="s">
        <v>62</v>
      </c>
      <c r="E61" s="110">
        <v>0</v>
      </c>
      <c r="F61" s="110">
        <v>0</v>
      </c>
      <c r="G61" s="110">
        <v>0</v>
      </c>
    </row>
    <row r="62" spans="1:7" ht="9.75" customHeight="1">
      <c r="A62" s="110">
        <v>1324890</v>
      </c>
      <c r="B62" s="110">
        <v>1324890</v>
      </c>
      <c r="C62" s="110">
        <v>358000</v>
      </c>
      <c r="D62" s="111" t="s">
        <v>48</v>
      </c>
      <c r="E62" s="110">
        <v>0</v>
      </c>
      <c r="F62" s="110">
        <v>0</v>
      </c>
      <c r="G62" s="110">
        <v>0</v>
      </c>
    </row>
    <row r="63" spans="1:7" ht="9.75" customHeight="1">
      <c r="A63" s="110">
        <v>17894540</v>
      </c>
      <c r="B63" s="110">
        <v>17894540</v>
      </c>
      <c r="C63" s="110">
        <v>2532670</v>
      </c>
      <c r="D63" s="111" t="s">
        <v>49</v>
      </c>
      <c r="E63" s="110">
        <v>0</v>
      </c>
      <c r="F63" s="110">
        <v>0</v>
      </c>
      <c r="G63" s="110">
        <v>0</v>
      </c>
    </row>
    <row r="64" spans="1:7" ht="9.75" customHeight="1">
      <c r="A64" s="110">
        <v>149440</v>
      </c>
      <c r="B64" s="110">
        <v>149440</v>
      </c>
      <c r="C64" s="110">
        <v>0</v>
      </c>
      <c r="D64" s="111" t="s">
        <v>50</v>
      </c>
      <c r="E64" s="110">
        <v>0</v>
      </c>
      <c r="F64" s="110">
        <v>0</v>
      </c>
      <c r="G64" s="110">
        <v>0</v>
      </c>
    </row>
    <row r="65" spans="1:7" ht="9.75" customHeight="1">
      <c r="A65" s="110">
        <v>1085800</v>
      </c>
      <c r="B65" s="110">
        <v>1085800</v>
      </c>
      <c r="C65" s="110">
        <v>243560</v>
      </c>
      <c r="D65" s="111" t="s">
        <v>51</v>
      </c>
      <c r="E65" s="110">
        <v>0</v>
      </c>
      <c r="F65" s="110">
        <v>0</v>
      </c>
      <c r="G65" s="110">
        <v>0</v>
      </c>
    </row>
    <row r="66" spans="1:7" ht="9.75" customHeight="1">
      <c r="A66" s="110">
        <v>3527250</v>
      </c>
      <c r="B66" s="110">
        <v>3527250</v>
      </c>
      <c r="C66" s="110">
        <v>761550</v>
      </c>
      <c r="D66" s="111" t="s">
        <v>52</v>
      </c>
      <c r="E66" s="110">
        <v>0</v>
      </c>
      <c r="F66" s="110">
        <v>0</v>
      </c>
      <c r="G66" s="110">
        <v>0</v>
      </c>
    </row>
    <row r="67" spans="1:7" ht="9.75" customHeight="1">
      <c r="A67" s="110">
        <v>2325920</v>
      </c>
      <c r="B67" s="110">
        <v>2325920</v>
      </c>
      <c r="C67" s="110">
        <v>315190</v>
      </c>
      <c r="D67" s="111" t="s">
        <v>53</v>
      </c>
      <c r="E67" s="110">
        <v>0</v>
      </c>
      <c r="F67" s="110">
        <v>0</v>
      </c>
      <c r="G67" s="110">
        <v>0</v>
      </c>
    </row>
    <row r="68" spans="1:7" ht="9.75" customHeight="1">
      <c r="A68" s="110">
        <v>3000</v>
      </c>
      <c r="B68" s="110">
        <v>3000</v>
      </c>
      <c r="C68" s="110">
        <v>0</v>
      </c>
      <c r="D68" s="111" t="s">
        <v>96</v>
      </c>
      <c r="E68" s="110">
        <v>0</v>
      </c>
      <c r="F68" s="110">
        <v>0</v>
      </c>
      <c r="G68" s="110">
        <v>0</v>
      </c>
    </row>
    <row r="69" spans="1:7" ht="9.75" customHeight="1">
      <c r="A69" s="110">
        <v>433290</v>
      </c>
      <c r="B69" s="110">
        <v>433290</v>
      </c>
      <c r="C69" s="110">
        <v>0</v>
      </c>
      <c r="D69" s="111" t="s">
        <v>54</v>
      </c>
      <c r="E69" s="110">
        <v>0</v>
      </c>
      <c r="F69" s="110">
        <v>0</v>
      </c>
      <c r="G69" s="110">
        <v>0</v>
      </c>
    </row>
    <row r="70" spans="1:7" ht="9.75" customHeight="1">
      <c r="A70" s="110">
        <v>2868160</v>
      </c>
      <c r="B70" s="110">
        <v>2868160</v>
      </c>
      <c r="C70" s="110">
        <v>545620</v>
      </c>
      <c r="D70" s="111" t="s">
        <v>55</v>
      </c>
      <c r="E70" s="110">
        <v>0</v>
      </c>
      <c r="F70" s="110">
        <v>0</v>
      </c>
      <c r="G70" s="110">
        <v>0</v>
      </c>
    </row>
    <row r="71" spans="1:7" ht="9.75" customHeight="1">
      <c r="A71" s="110">
        <v>1277000</v>
      </c>
      <c r="B71" s="110">
        <v>1277000</v>
      </c>
      <c r="C71" s="110">
        <v>95000</v>
      </c>
      <c r="D71" s="111" t="s">
        <v>56</v>
      </c>
      <c r="E71" s="110">
        <v>0</v>
      </c>
      <c r="F71" s="110">
        <v>0</v>
      </c>
      <c r="G71" s="110">
        <v>0</v>
      </c>
    </row>
    <row r="72" spans="1:7" ht="9.75" customHeight="1">
      <c r="A72" s="110">
        <v>134000</v>
      </c>
      <c r="B72" s="110">
        <v>134000</v>
      </c>
      <c r="C72" s="110">
        <v>0</v>
      </c>
      <c r="D72" s="111" t="s">
        <v>185</v>
      </c>
      <c r="E72" s="110">
        <v>0</v>
      </c>
      <c r="F72" s="110">
        <v>0</v>
      </c>
      <c r="G72" s="110">
        <v>0</v>
      </c>
    </row>
    <row r="73" spans="1:7" ht="9.75" customHeight="1">
      <c r="A73" s="110">
        <v>2140500</v>
      </c>
      <c r="B73" s="110">
        <v>2140500</v>
      </c>
      <c r="C73" s="110">
        <v>665000</v>
      </c>
      <c r="D73" s="111" t="s">
        <v>57</v>
      </c>
      <c r="E73" s="110">
        <v>0</v>
      </c>
      <c r="F73" s="110">
        <v>0</v>
      </c>
      <c r="G73" s="110">
        <v>0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34" zoomScale="150" zoomScaleNormal="150" workbookViewId="0">
      <selection activeCell="C27" sqref="C27:C28"/>
    </sheetView>
  </sheetViews>
  <sheetFormatPr defaultRowHeight="16.5"/>
  <cols>
    <col min="1" max="1" width="13.5" style="49" customWidth="1"/>
    <col min="2" max="3" width="11.5" style="49" customWidth="1"/>
    <col min="4" max="4" width="10.625" customWidth="1"/>
    <col min="5" max="5" width="39.25" customWidth="1"/>
  </cols>
  <sheetData>
    <row r="1" spans="1:5" ht="17.25" customHeight="1" thickBot="1">
      <c r="A1" s="138" t="s">
        <v>201</v>
      </c>
      <c r="B1" s="138"/>
      <c r="C1" s="138"/>
      <c r="D1" s="138"/>
      <c r="E1" s="138"/>
    </row>
    <row r="2" spans="1:5" ht="12.75" customHeight="1">
      <c r="A2" s="58" t="s">
        <v>186</v>
      </c>
      <c r="B2" s="59" t="s">
        <v>79</v>
      </c>
      <c r="C2" s="59" t="s">
        <v>103</v>
      </c>
      <c r="D2" s="59" t="s">
        <v>187</v>
      </c>
      <c r="E2" s="60" t="s">
        <v>204</v>
      </c>
    </row>
    <row r="3" spans="1:5" ht="12.75" customHeight="1">
      <c r="A3" s="85" t="s">
        <v>23</v>
      </c>
      <c r="B3" s="66">
        <v>31513000</v>
      </c>
      <c r="C3" s="92"/>
      <c r="D3" s="66">
        <v>148939000</v>
      </c>
      <c r="E3" s="95" t="s">
        <v>209</v>
      </c>
    </row>
    <row r="4" spans="1:5" ht="12.75" customHeight="1">
      <c r="A4" s="85" t="s">
        <v>24</v>
      </c>
      <c r="B4" s="66">
        <v>15985280</v>
      </c>
      <c r="C4" s="92"/>
      <c r="D4" s="66">
        <v>97758230</v>
      </c>
      <c r="E4" s="95" t="s">
        <v>210</v>
      </c>
    </row>
    <row r="5" spans="1:5" ht="12.75" customHeight="1">
      <c r="A5" s="85" t="s">
        <v>25</v>
      </c>
      <c r="B5" s="66">
        <v>1360000</v>
      </c>
      <c r="C5" s="92"/>
      <c r="D5" s="66">
        <v>13174000</v>
      </c>
      <c r="E5" s="95" t="s">
        <v>211</v>
      </c>
    </row>
    <row r="6" spans="1:5" ht="12.75" customHeight="1">
      <c r="A6" s="85" t="s">
        <v>26</v>
      </c>
      <c r="B6" s="66">
        <v>0</v>
      </c>
      <c r="C6" s="92"/>
      <c r="D6" s="66">
        <v>786000</v>
      </c>
      <c r="E6" s="95"/>
    </row>
    <row r="7" spans="1:5" ht="12.75" customHeight="1">
      <c r="A7" s="85" t="s">
        <v>150</v>
      </c>
      <c r="B7" s="66">
        <v>0</v>
      </c>
      <c r="C7" s="92"/>
      <c r="D7" s="66">
        <v>0</v>
      </c>
      <c r="E7" s="95"/>
    </row>
    <row r="8" spans="1:5" ht="12.75" customHeight="1">
      <c r="A8" s="85" t="s">
        <v>27</v>
      </c>
      <c r="B8" s="66">
        <v>360000</v>
      </c>
      <c r="C8" s="92"/>
      <c r="D8" s="66">
        <v>4120080</v>
      </c>
      <c r="E8" s="95" t="s">
        <v>212</v>
      </c>
    </row>
    <row r="9" spans="1:5" ht="12.75" customHeight="1">
      <c r="A9" s="85" t="s">
        <v>28</v>
      </c>
      <c r="B9" s="66">
        <v>2711000</v>
      </c>
      <c r="C9" s="92"/>
      <c r="D9" s="66">
        <v>21873040</v>
      </c>
      <c r="E9" s="95" t="s">
        <v>213</v>
      </c>
    </row>
    <row r="10" spans="1:5" ht="12.75" customHeight="1">
      <c r="A10" s="85" t="s">
        <v>29</v>
      </c>
      <c r="B10" s="66">
        <v>3632520</v>
      </c>
      <c r="C10" s="92"/>
      <c r="D10" s="66">
        <v>11319380</v>
      </c>
      <c r="E10" s="95" t="s">
        <v>214</v>
      </c>
    </row>
    <row r="11" spans="1:5" ht="12.75" customHeight="1">
      <c r="A11" s="85" t="s">
        <v>67</v>
      </c>
      <c r="B11" s="66">
        <v>2060350</v>
      </c>
      <c r="C11" s="92"/>
      <c r="D11" s="66">
        <v>5013330</v>
      </c>
      <c r="E11" s="95" t="s">
        <v>215</v>
      </c>
    </row>
    <row r="12" spans="1:5" ht="12.75" customHeight="1">
      <c r="A12" s="85" t="s">
        <v>93</v>
      </c>
      <c r="B12" s="66">
        <v>0</v>
      </c>
      <c r="C12" s="92"/>
      <c r="D12" s="66">
        <v>2010000</v>
      </c>
      <c r="E12" s="95"/>
    </row>
    <row r="13" spans="1:5" ht="12.75" customHeight="1">
      <c r="A13" s="85" t="s">
        <v>151</v>
      </c>
      <c r="B13" s="66">
        <v>1440000</v>
      </c>
      <c r="C13" s="92"/>
      <c r="D13" s="66">
        <v>4770000</v>
      </c>
      <c r="E13" s="95" t="s">
        <v>216</v>
      </c>
    </row>
    <row r="14" spans="1:5" ht="12.75" customHeight="1">
      <c r="A14" s="85" t="s">
        <v>157</v>
      </c>
      <c r="B14" s="66">
        <v>0</v>
      </c>
      <c r="C14" s="92"/>
      <c r="D14" s="66">
        <v>8000000</v>
      </c>
      <c r="E14" s="95"/>
    </row>
    <row r="15" spans="1:5" ht="12.75" customHeight="1">
      <c r="A15" s="85" t="s">
        <v>94</v>
      </c>
      <c r="B15" s="66">
        <v>0</v>
      </c>
      <c r="C15" s="92"/>
      <c r="D15" s="66">
        <v>150000</v>
      </c>
      <c r="E15" s="95"/>
    </row>
    <row r="16" spans="1:5" ht="12.75" customHeight="1">
      <c r="A16" s="85" t="s">
        <v>58</v>
      </c>
      <c r="B16" s="66">
        <v>2692859</v>
      </c>
      <c r="C16" s="92"/>
      <c r="D16" s="66">
        <v>2835789</v>
      </c>
      <c r="E16" s="95" t="s">
        <v>217</v>
      </c>
    </row>
    <row r="17" spans="1:5" ht="12.75" customHeight="1">
      <c r="A17" s="85" t="s">
        <v>203</v>
      </c>
      <c r="B17" s="66">
        <v>100000</v>
      </c>
      <c r="C17" s="92"/>
      <c r="D17" s="66">
        <v>100000</v>
      </c>
      <c r="E17" s="95" t="s">
        <v>218</v>
      </c>
    </row>
    <row r="18" spans="1:5" ht="12.75" customHeight="1">
      <c r="A18" s="86" t="s">
        <v>158</v>
      </c>
      <c r="B18" s="87">
        <f>SUM(B3:B17)</f>
        <v>61855009</v>
      </c>
      <c r="C18" s="93"/>
      <c r="D18" s="87">
        <f>SUM(D3:D14)</f>
        <v>317763060</v>
      </c>
      <c r="E18" s="81"/>
    </row>
    <row r="19" spans="1:5" ht="12.75" customHeight="1">
      <c r="A19" s="85" t="s">
        <v>31</v>
      </c>
      <c r="B19" s="66"/>
      <c r="C19" s="66">
        <v>2908000</v>
      </c>
      <c r="D19" s="66">
        <v>6390000</v>
      </c>
      <c r="E19" s="97" t="s">
        <v>219</v>
      </c>
    </row>
    <row r="20" spans="1:5" ht="12.75" customHeight="1">
      <c r="A20" s="85" t="s">
        <v>32</v>
      </c>
      <c r="B20" s="66"/>
      <c r="C20" s="66">
        <v>770500</v>
      </c>
      <c r="D20" s="66">
        <v>5546460</v>
      </c>
      <c r="E20" s="95" t="s">
        <v>220</v>
      </c>
    </row>
    <row r="21" spans="1:5" ht="27" customHeight="1">
      <c r="A21" s="85" t="s">
        <v>33</v>
      </c>
      <c r="B21" s="66"/>
      <c r="C21" s="66">
        <v>5281360</v>
      </c>
      <c r="D21" s="66">
        <v>32918890</v>
      </c>
      <c r="E21" s="98" t="s">
        <v>221</v>
      </c>
    </row>
    <row r="22" spans="1:5" ht="18" customHeight="1">
      <c r="A22" s="85" t="s">
        <v>34</v>
      </c>
      <c r="B22" s="66"/>
      <c r="C22" s="66">
        <v>1594560</v>
      </c>
      <c r="D22" s="66">
        <v>12374620</v>
      </c>
      <c r="E22" s="98" t="s">
        <v>222</v>
      </c>
    </row>
    <row r="23" spans="1:5" ht="12.75" customHeight="1">
      <c r="A23" s="85" t="s">
        <v>35</v>
      </c>
      <c r="B23" s="66"/>
      <c r="C23" s="66">
        <v>90000000</v>
      </c>
      <c r="D23" s="66">
        <v>90000000</v>
      </c>
      <c r="E23" s="95" t="s">
        <v>223</v>
      </c>
    </row>
    <row r="24" spans="1:5" ht="12.75" customHeight="1">
      <c r="A24" s="85" t="s">
        <v>29</v>
      </c>
      <c r="B24" s="66"/>
      <c r="C24" s="66">
        <v>3632520</v>
      </c>
      <c r="D24" s="66">
        <v>11319380</v>
      </c>
      <c r="E24" s="95" t="s">
        <v>224</v>
      </c>
    </row>
    <row r="25" spans="1:5" ht="12.75" customHeight="1">
      <c r="A25" s="85" t="s">
        <v>36</v>
      </c>
      <c r="B25" s="67"/>
      <c r="C25" s="66">
        <v>1000000</v>
      </c>
      <c r="D25" s="66">
        <v>6000000</v>
      </c>
      <c r="E25" s="81"/>
    </row>
    <row r="26" spans="1:5" ht="12.75" customHeight="1">
      <c r="A26" s="85" t="s">
        <v>37</v>
      </c>
      <c r="B26" s="92"/>
      <c r="C26" s="66">
        <v>1000000</v>
      </c>
      <c r="D26" s="66">
        <v>5000000</v>
      </c>
      <c r="E26" s="81"/>
    </row>
    <row r="27" spans="1:5" ht="12.75" customHeight="1">
      <c r="A27" s="85" t="s">
        <v>38</v>
      </c>
      <c r="B27" s="92"/>
      <c r="C27" s="66">
        <v>1000000</v>
      </c>
      <c r="D27" s="66">
        <v>6800000</v>
      </c>
      <c r="E27" s="81"/>
    </row>
    <row r="28" spans="1:5" ht="12.75" customHeight="1">
      <c r="A28" s="85" t="s">
        <v>39</v>
      </c>
      <c r="B28" s="92"/>
      <c r="C28" s="66">
        <v>500000</v>
      </c>
      <c r="D28" s="66">
        <v>2500000</v>
      </c>
      <c r="E28" s="96"/>
    </row>
    <row r="29" spans="1:5" ht="12.75" customHeight="1">
      <c r="A29" s="85" t="s">
        <v>40</v>
      </c>
      <c r="B29" s="92"/>
      <c r="C29" s="66">
        <v>200000</v>
      </c>
      <c r="D29" s="66">
        <v>5400000</v>
      </c>
      <c r="E29" s="81"/>
    </row>
    <row r="30" spans="1:5" ht="12.75" customHeight="1">
      <c r="A30" s="85" t="s">
        <v>41</v>
      </c>
      <c r="B30" s="92"/>
      <c r="C30" s="66">
        <v>110000</v>
      </c>
      <c r="D30" s="66">
        <v>750000</v>
      </c>
      <c r="E30" s="81"/>
    </row>
    <row r="31" spans="1:5" ht="12.75" customHeight="1">
      <c r="A31" s="85" t="s">
        <v>183</v>
      </c>
      <c r="B31" s="92"/>
      <c r="C31" s="66">
        <v>500000</v>
      </c>
      <c r="D31" s="66">
        <v>1400000</v>
      </c>
      <c r="E31" s="81"/>
    </row>
    <row r="32" spans="1:5" ht="12.75" customHeight="1">
      <c r="A32" s="85" t="s">
        <v>95</v>
      </c>
      <c r="B32" s="92"/>
      <c r="C32" s="66">
        <v>240000</v>
      </c>
      <c r="D32" s="66">
        <v>1790430</v>
      </c>
      <c r="E32" s="95" t="s">
        <v>248</v>
      </c>
    </row>
    <row r="33" spans="1:5" ht="12.75" customHeight="1">
      <c r="A33" s="85" t="s">
        <v>184</v>
      </c>
      <c r="B33" s="92"/>
      <c r="C33" s="66">
        <v>0</v>
      </c>
      <c r="D33" s="66">
        <v>100000</v>
      </c>
      <c r="E33" s="95"/>
    </row>
    <row r="34" spans="1:5" ht="12.75" customHeight="1">
      <c r="A34" s="85" t="s">
        <v>42</v>
      </c>
      <c r="B34" s="92"/>
      <c r="C34" s="66">
        <v>591000</v>
      </c>
      <c r="D34" s="66">
        <v>17631000</v>
      </c>
      <c r="E34" s="97" t="s">
        <v>225</v>
      </c>
    </row>
    <row r="35" spans="1:5" ht="12.75" customHeight="1">
      <c r="A35" s="85" t="s">
        <v>43</v>
      </c>
      <c r="B35" s="92"/>
      <c r="C35" s="66">
        <v>300000</v>
      </c>
      <c r="D35" s="66">
        <v>1800000</v>
      </c>
      <c r="E35" s="81"/>
    </row>
    <row r="36" spans="1:5" ht="12.75" customHeight="1">
      <c r="A36" s="85" t="s">
        <v>44</v>
      </c>
      <c r="B36" s="92"/>
      <c r="C36" s="66">
        <v>5260350</v>
      </c>
      <c r="D36" s="66">
        <v>21528730</v>
      </c>
      <c r="E36" s="103" t="s">
        <v>226</v>
      </c>
    </row>
    <row r="37" spans="1:5" ht="12.75" customHeight="1">
      <c r="A37" s="85" t="s">
        <v>46</v>
      </c>
      <c r="B37" s="92"/>
      <c r="C37" s="66">
        <v>6891610</v>
      </c>
      <c r="D37" s="66">
        <v>34420670</v>
      </c>
      <c r="E37" s="95" t="s">
        <v>227</v>
      </c>
    </row>
    <row r="38" spans="1:5" ht="12.75" customHeight="1">
      <c r="A38" s="85" t="s">
        <v>60</v>
      </c>
      <c r="B38" s="92"/>
      <c r="C38" s="66">
        <v>0</v>
      </c>
      <c r="D38" s="66">
        <v>5973350</v>
      </c>
      <c r="E38" s="81"/>
    </row>
    <row r="39" spans="1:5" ht="12.75" customHeight="1">
      <c r="A39" s="85" t="s">
        <v>159</v>
      </c>
      <c r="B39" s="92"/>
      <c r="C39" s="66">
        <v>0</v>
      </c>
      <c r="D39" s="66">
        <v>1800000</v>
      </c>
      <c r="E39" s="95"/>
    </row>
    <row r="40" spans="1:5" ht="12.75" customHeight="1">
      <c r="A40" s="85" t="s">
        <v>61</v>
      </c>
      <c r="B40" s="92"/>
      <c r="C40" s="66">
        <v>0</v>
      </c>
      <c r="D40" s="66">
        <v>377600</v>
      </c>
      <c r="E40" s="95"/>
    </row>
    <row r="41" spans="1:5" ht="12.75" customHeight="1">
      <c r="A41" s="85" t="s">
        <v>62</v>
      </c>
      <c r="B41" s="92"/>
      <c r="C41" s="66">
        <v>0</v>
      </c>
      <c r="D41" s="66">
        <v>673860</v>
      </c>
      <c r="E41" s="95"/>
    </row>
    <row r="42" spans="1:5" ht="12.75" customHeight="1">
      <c r="A42" s="85" t="s">
        <v>48</v>
      </c>
      <c r="B42" s="92"/>
      <c r="C42" s="66">
        <v>358000</v>
      </c>
      <c r="D42" s="66">
        <v>1324890</v>
      </c>
      <c r="E42" s="95" t="s">
        <v>228</v>
      </c>
    </row>
    <row r="43" spans="1:5" ht="12.75" customHeight="1">
      <c r="A43" s="85" t="s">
        <v>49</v>
      </c>
      <c r="B43" s="92"/>
      <c r="C43" s="66">
        <v>2532670</v>
      </c>
      <c r="D43" s="66">
        <v>17894540</v>
      </c>
      <c r="E43" s="95" t="s">
        <v>229</v>
      </c>
    </row>
    <row r="44" spans="1:5" ht="12.75" customHeight="1">
      <c r="A44" s="85" t="s">
        <v>50</v>
      </c>
      <c r="B44" s="92"/>
      <c r="C44" s="66">
        <v>0</v>
      </c>
      <c r="D44" s="66">
        <v>149440</v>
      </c>
      <c r="E44" s="95"/>
    </row>
    <row r="45" spans="1:5" ht="12.75" customHeight="1">
      <c r="A45" s="85" t="s">
        <v>51</v>
      </c>
      <c r="B45" s="92"/>
      <c r="C45" s="66">
        <v>243560</v>
      </c>
      <c r="D45" s="66">
        <v>1085800</v>
      </c>
      <c r="E45" s="95" t="s">
        <v>230</v>
      </c>
    </row>
    <row r="46" spans="1:5" ht="12.75" customHeight="1">
      <c r="A46" s="85" t="s">
        <v>52</v>
      </c>
      <c r="B46" s="92"/>
      <c r="C46" s="66">
        <v>761550</v>
      </c>
      <c r="D46" s="66">
        <v>3527250</v>
      </c>
      <c r="E46" s="95" t="s">
        <v>231</v>
      </c>
    </row>
    <row r="47" spans="1:5" ht="12.75" customHeight="1">
      <c r="A47" s="85" t="s">
        <v>53</v>
      </c>
      <c r="B47" s="92"/>
      <c r="C47" s="66">
        <v>315190</v>
      </c>
      <c r="D47" s="66">
        <v>2325920</v>
      </c>
      <c r="E47" s="95" t="s">
        <v>232</v>
      </c>
    </row>
    <row r="48" spans="1:5" ht="12.75" customHeight="1">
      <c r="A48" s="85" t="s">
        <v>96</v>
      </c>
      <c r="B48" s="92"/>
      <c r="C48" s="66">
        <v>0</v>
      </c>
      <c r="D48" s="66">
        <v>3000</v>
      </c>
      <c r="E48" s="95"/>
    </row>
    <row r="49" spans="1:5" ht="12.75" customHeight="1">
      <c r="A49" s="85" t="s">
        <v>54</v>
      </c>
      <c r="B49" s="92"/>
      <c r="C49" s="66">
        <v>0</v>
      </c>
      <c r="D49" s="66">
        <v>433290</v>
      </c>
      <c r="E49" s="95"/>
    </row>
    <row r="50" spans="1:5" ht="12.75" customHeight="1">
      <c r="A50" s="85" t="s">
        <v>55</v>
      </c>
      <c r="B50" s="92"/>
      <c r="C50" s="66">
        <v>545620</v>
      </c>
      <c r="D50" s="66">
        <v>2868160</v>
      </c>
      <c r="E50" s="95" t="s">
        <v>233</v>
      </c>
    </row>
    <row r="51" spans="1:5" ht="12.75" customHeight="1">
      <c r="A51" s="85" t="s">
        <v>56</v>
      </c>
      <c r="B51" s="92"/>
      <c r="C51" s="66">
        <v>95000</v>
      </c>
      <c r="D51" s="66">
        <v>1277000</v>
      </c>
      <c r="E51" s="95" t="s">
        <v>234</v>
      </c>
    </row>
    <row r="52" spans="1:5" ht="12.75" customHeight="1">
      <c r="A52" s="85" t="s">
        <v>185</v>
      </c>
      <c r="B52" s="92"/>
      <c r="C52" s="66">
        <v>0</v>
      </c>
      <c r="D52" s="66">
        <v>134000</v>
      </c>
      <c r="E52" s="95"/>
    </row>
    <row r="53" spans="1:5" ht="12.75" customHeight="1">
      <c r="A53" s="85" t="s">
        <v>57</v>
      </c>
      <c r="B53" s="92"/>
      <c r="C53" s="66">
        <v>665000</v>
      </c>
      <c r="D53" s="66">
        <v>2140500</v>
      </c>
      <c r="E53" s="95" t="s">
        <v>235</v>
      </c>
    </row>
    <row r="54" spans="1:5" ht="12.75" customHeight="1">
      <c r="A54" s="86" t="s">
        <v>30</v>
      </c>
      <c r="B54" s="94"/>
      <c r="C54" s="87">
        <f>SUM(C19:C53)</f>
        <v>127296490</v>
      </c>
      <c r="D54" s="87">
        <f>SUM(D19:D53)</f>
        <v>305658780</v>
      </c>
      <c r="E54" s="81"/>
    </row>
    <row r="55" spans="1:5" ht="12.75" customHeight="1">
      <c r="A55" s="61" t="s">
        <v>205</v>
      </c>
      <c r="B55" s="66">
        <v>200000</v>
      </c>
      <c r="C55" s="66"/>
      <c r="D55" s="66"/>
      <c r="E55" s="74"/>
    </row>
    <row r="56" spans="1:5" ht="12.75" customHeight="1">
      <c r="A56" s="61" t="s">
        <v>98</v>
      </c>
      <c r="B56" s="66">
        <v>100375173</v>
      </c>
      <c r="C56" s="75"/>
      <c r="D56" s="76"/>
      <c r="E56" s="74"/>
    </row>
    <row r="57" spans="1:5" ht="12.75" customHeight="1">
      <c r="A57" s="61" t="s">
        <v>99</v>
      </c>
      <c r="B57" s="77">
        <v>0</v>
      </c>
      <c r="C57" s="66">
        <v>0</v>
      </c>
      <c r="D57" s="78"/>
      <c r="E57" s="79"/>
    </row>
    <row r="58" spans="1:5" ht="12.75" customHeight="1">
      <c r="A58" s="61" t="s">
        <v>100</v>
      </c>
      <c r="B58" s="66"/>
      <c r="C58" s="66">
        <v>26971683</v>
      </c>
      <c r="D58" s="76"/>
      <c r="E58" s="80"/>
    </row>
    <row r="59" spans="1:5" ht="12.75" customHeight="1">
      <c r="A59" s="61" t="s">
        <v>108</v>
      </c>
      <c r="B59" s="77"/>
      <c r="C59" s="66">
        <v>4000000</v>
      </c>
      <c r="D59" s="76"/>
      <c r="E59" s="81"/>
    </row>
    <row r="60" spans="1:5" ht="12.75" customHeight="1">
      <c r="A60" s="61" t="s">
        <v>208</v>
      </c>
      <c r="B60" s="77"/>
      <c r="C60" s="66">
        <v>2692859</v>
      </c>
      <c r="D60" s="76"/>
      <c r="E60" s="81"/>
    </row>
    <row r="61" spans="1:5" ht="12.75" customHeight="1">
      <c r="A61" s="61" t="s">
        <v>207</v>
      </c>
      <c r="B61" s="66">
        <v>410850</v>
      </c>
      <c r="C61" s="66"/>
      <c r="D61" s="76"/>
      <c r="E61" s="81"/>
    </row>
    <row r="62" spans="1:5" ht="12.75" customHeight="1">
      <c r="A62" s="61" t="s">
        <v>206</v>
      </c>
      <c r="B62" s="66">
        <v>400000</v>
      </c>
      <c r="C62" s="66">
        <v>2280000</v>
      </c>
      <c r="D62" s="76"/>
      <c r="E62" s="81"/>
    </row>
    <row r="63" spans="1:5" ht="12.75" customHeight="1" thickBot="1">
      <c r="A63" s="62"/>
      <c r="B63" s="82">
        <f>SUM(B18:B62)</f>
        <v>163241032</v>
      </c>
      <c r="C63" s="82">
        <f>SUM(C54:C62)</f>
        <v>163241032</v>
      </c>
      <c r="D63" s="83"/>
      <c r="E63" s="84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A52" sqref="A52"/>
    </sheetView>
  </sheetViews>
  <sheetFormatPr defaultRowHeight="16.5"/>
  <cols>
    <col min="1" max="1" width="13.625" style="32" customWidth="1"/>
    <col min="2" max="2" width="13.5" customWidth="1"/>
    <col min="3" max="3" width="13.125" customWidth="1"/>
    <col min="4" max="4" width="13.25" customWidth="1"/>
    <col min="5" max="5" width="34.125" style="25" customWidth="1"/>
  </cols>
  <sheetData>
    <row r="1" spans="1:5" ht="17.25">
      <c r="C1" s="139" t="s">
        <v>137</v>
      </c>
      <c r="D1" s="139"/>
    </row>
    <row r="2" spans="1:5" ht="14.25" customHeight="1">
      <c r="A2" s="41" t="s">
        <v>135</v>
      </c>
      <c r="B2" s="39" t="s">
        <v>79</v>
      </c>
      <c r="C2" s="39" t="s">
        <v>103</v>
      </c>
      <c r="D2" s="39" t="s">
        <v>104</v>
      </c>
      <c r="E2" s="38"/>
    </row>
    <row r="3" spans="1:5" ht="14.25" customHeight="1">
      <c r="A3" s="43" t="s">
        <v>23</v>
      </c>
      <c r="B3" s="44">
        <v>27771000</v>
      </c>
      <c r="C3" s="44"/>
      <c r="D3" s="44">
        <v>180628000</v>
      </c>
      <c r="E3" s="37" t="s">
        <v>111</v>
      </c>
    </row>
    <row r="4" spans="1:5" ht="14.25" customHeight="1">
      <c r="A4" s="43" t="s">
        <v>24</v>
      </c>
      <c r="B4" s="44">
        <v>16644090</v>
      </c>
      <c r="C4" s="44"/>
      <c r="D4" s="44">
        <v>117611480</v>
      </c>
      <c r="E4" s="36" t="s">
        <v>112</v>
      </c>
    </row>
    <row r="5" spans="1:5" ht="14.25" customHeight="1">
      <c r="A5" s="43" t="s">
        <v>25</v>
      </c>
      <c r="B5" s="44">
        <v>3740000</v>
      </c>
      <c r="C5" s="44"/>
      <c r="D5" s="44">
        <v>22858000</v>
      </c>
      <c r="E5" s="36" t="s">
        <v>113</v>
      </c>
    </row>
    <row r="6" spans="1:5" ht="14.25" customHeight="1">
      <c r="A6" s="43" t="s">
        <v>26</v>
      </c>
      <c r="B6" s="44">
        <v>0</v>
      </c>
      <c r="C6" s="44"/>
      <c r="D6" s="44">
        <v>733000</v>
      </c>
      <c r="E6" s="36"/>
    </row>
    <row r="7" spans="1:5" ht="14.25" customHeight="1">
      <c r="A7" s="43" t="s">
        <v>29</v>
      </c>
      <c r="B7" s="44">
        <v>3164730</v>
      </c>
      <c r="C7" s="44"/>
      <c r="D7" s="44">
        <v>11832090</v>
      </c>
      <c r="E7" s="36" t="s">
        <v>114</v>
      </c>
    </row>
    <row r="8" spans="1:5" ht="14.25" customHeight="1">
      <c r="A8" s="43" t="s">
        <v>67</v>
      </c>
      <c r="B8" s="44">
        <v>1773350</v>
      </c>
      <c r="C8" s="44"/>
      <c r="D8" s="44">
        <v>9769010</v>
      </c>
      <c r="E8" s="36" t="s">
        <v>115</v>
      </c>
    </row>
    <row r="9" spans="1:5" ht="14.25" customHeight="1">
      <c r="A9" s="43" t="s">
        <v>93</v>
      </c>
      <c r="B9" s="44">
        <v>0</v>
      </c>
      <c r="C9" s="44"/>
      <c r="D9" s="44">
        <v>660000</v>
      </c>
      <c r="E9" s="36"/>
    </row>
    <row r="10" spans="1:5" ht="14.25" customHeight="1">
      <c r="A10" s="43" t="s">
        <v>94</v>
      </c>
      <c r="B10" s="44">
        <v>0</v>
      </c>
      <c r="C10" s="44"/>
      <c r="D10" s="44">
        <v>250000</v>
      </c>
      <c r="E10" s="36"/>
    </row>
    <row r="11" spans="1:5" ht="14.25" customHeight="1">
      <c r="A11" s="43" t="s">
        <v>58</v>
      </c>
      <c r="B11" s="44">
        <v>26869</v>
      </c>
      <c r="C11" s="44"/>
      <c r="D11" s="44">
        <v>118525</v>
      </c>
      <c r="E11" s="36" t="s">
        <v>116</v>
      </c>
    </row>
    <row r="12" spans="1:5" ht="14.25" customHeight="1">
      <c r="A12" s="43"/>
      <c r="B12" s="45">
        <f>SUM(B3:B11)</f>
        <v>53120039</v>
      </c>
      <c r="C12" s="45"/>
      <c r="D12" s="45">
        <f>SUM(D3:D11)</f>
        <v>344460105</v>
      </c>
      <c r="E12" s="36"/>
    </row>
    <row r="13" spans="1:5" ht="14.25" customHeight="1">
      <c r="A13" s="43" t="s">
        <v>31</v>
      </c>
      <c r="B13" s="38"/>
      <c r="C13" s="44">
        <v>168000</v>
      </c>
      <c r="D13" s="44">
        <v>4436800</v>
      </c>
      <c r="E13" s="36" t="s">
        <v>117</v>
      </c>
    </row>
    <row r="14" spans="1:5" ht="14.25" customHeight="1">
      <c r="A14" s="43" t="s">
        <v>32</v>
      </c>
      <c r="B14" s="38"/>
      <c r="C14" s="44">
        <v>1226400</v>
      </c>
      <c r="D14" s="44">
        <v>7342800</v>
      </c>
      <c r="E14" s="36" t="s">
        <v>118</v>
      </c>
    </row>
    <row r="15" spans="1:5" ht="29.25">
      <c r="A15" s="43" t="s">
        <v>33</v>
      </c>
      <c r="B15" s="38"/>
      <c r="C15" s="44">
        <v>8452500</v>
      </c>
      <c r="D15" s="44">
        <v>37311513</v>
      </c>
      <c r="E15" s="40" t="s">
        <v>110</v>
      </c>
    </row>
    <row r="16" spans="1:5" ht="13.5" customHeight="1">
      <c r="A16" s="43" t="s">
        <v>34</v>
      </c>
      <c r="B16" s="38"/>
      <c r="C16" s="44">
        <v>1572950</v>
      </c>
      <c r="D16" s="44">
        <v>12543780</v>
      </c>
      <c r="E16" s="38" t="s">
        <v>105</v>
      </c>
    </row>
    <row r="17" spans="1:5" ht="13.5" customHeight="1">
      <c r="A17" s="43" t="s">
        <v>59</v>
      </c>
      <c r="B17" s="38"/>
      <c r="C17" s="44">
        <v>15000</v>
      </c>
      <c r="D17" s="44">
        <v>3560880</v>
      </c>
      <c r="E17" s="38"/>
    </row>
    <row r="18" spans="1:5" ht="13.5" customHeight="1">
      <c r="A18" s="43" t="s">
        <v>35</v>
      </c>
      <c r="B18" s="38"/>
      <c r="C18" s="44">
        <v>40000000</v>
      </c>
      <c r="D18" s="44">
        <v>140000000</v>
      </c>
      <c r="E18" s="34" t="s">
        <v>109</v>
      </c>
    </row>
    <row r="19" spans="1:5" ht="13.5" customHeight="1">
      <c r="A19" s="43" t="s">
        <v>29</v>
      </c>
      <c r="B19" s="38"/>
      <c r="C19" s="44">
        <v>3164730</v>
      </c>
      <c r="D19" s="44">
        <v>11832090</v>
      </c>
      <c r="E19" s="37" t="s">
        <v>119</v>
      </c>
    </row>
    <row r="20" spans="1:5" ht="13.5" customHeight="1">
      <c r="A20" s="43" t="s">
        <v>36</v>
      </c>
      <c r="B20" s="38"/>
      <c r="C20" s="44">
        <v>1000000</v>
      </c>
      <c r="D20" s="44">
        <v>7000000</v>
      </c>
      <c r="E20" s="36"/>
    </row>
    <row r="21" spans="1:5" ht="13.5" customHeight="1">
      <c r="A21" s="43" t="s">
        <v>37</v>
      </c>
      <c r="B21" s="38"/>
      <c r="C21" s="44">
        <v>1000000</v>
      </c>
      <c r="D21" s="44">
        <v>6000000</v>
      </c>
      <c r="E21" s="36"/>
    </row>
    <row r="22" spans="1:5" ht="13.5" customHeight="1">
      <c r="A22" s="43" t="s">
        <v>38</v>
      </c>
      <c r="B22" s="38"/>
      <c r="C22" s="44">
        <v>1000000</v>
      </c>
      <c r="D22" s="44">
        <v>7800000</v>
      </c>
      <c r="E22" s="36"/>
    </row>
    <row r="23" spans="1:5" ht="13.5" customHeight="1">
      <c r="A23" s="43" t="s">
        <v>39</v>
      </c>
      <c r="B23" s="38"/>
      <c r="C23" s="44">
        <v>1000000</v>
      </c>
      <c r="D23" s="44">
        <v>3000000</v>
      </c>
      <c r="E23" s="36"/>
    </row>
    <row r="24" spans="1:5" ht="13.5" customHeight="1">
      <c r="A24" s="43" t="s">
        <v>40</v>
      </c>
      <c r="B24" s="38"/>
      <c r="C24" s="44">
        <v>200000</v>
      </c>
      <c r="D24" s="44">
        <v>5600000</v>
      </c>
      <c r="E24" s="36"/>
    </row>
    <row r="25" spans="1:5" ht="13.5" customHeight="1">
      <c r="A25" s="43" t="s">
        <v>41</v>
      </c>
      <c r="B25" s="38"/>
      <c r="C25" s="44">
        <v>310000</v>
      </c>
      <c r="D25" s="44">
        <v>1060000</v>
      </c>
      <c r="E25" s="36"/>
    </row>
    <row r="26" spans="1:5" ht="13.5" customHeight="1">
      <c r="A26" s="43" t="s">
        <v>44</v>
      </c>
      <c r="B26" s="38"/>
      <c r="C26" s="44">
        <v>1773350</v>
      </c>
      <c r="D26" s="44">
        <v>9007340</v>
      </c>
      <c r="E26" s="36" t="s">
        <v>120</v>
      </c>
    </row>
    <row r="27" spans="1:5" ht="13.5" customHeight="1">
      <c r="A27" s="43" t="s">
        <v>45</v>
      </c>
      <c r="B27" s="38"/>
      <c r="C27" s="44">
        <v>0</v>
      </c>
      <c r="D27" s="44">
        <v>106000</v>
      </c>
      <c r="E27" s="36"/>
    </row>
    <row r="28" spans="1:5" ht="13.5" customHeight="1">
      <c r="A28" s="43" t="s">
        <v>46</v>
      </c>
      <c r="B28" s="38"/>
      <c r="C28" s="44">
        <v>5896830</v>
      </c>
      <c r="D28" s="44">
        <v>37265740</v>
      </c>
      <c r="E28" s="36"/>
    </row>
    <row r="29" spans="1:5" ht="13.5" customHeight="1">
      <c r="A29" s="43" t="s">
        <v>60</v>
      </c>
      <c r="B29" s="38"/>
      <c r="C29" s="44">
        <v>4229060</v>
      </c>
      <c r="D29" s="44">
        <v>9373360</v>
      </c>
      <c r="E29" s="36" t="s">
        <v>121</v>
      </c>
    </row>
    <row r="30" spans="1:5" ht="13.5" customHeight="1">
      <c r="A30" s="43" t="s">
        <v>68</v>
      </c>
      <c r="B30" s="38"/>
      <c r="C30" s="44">
        <v>0</v>
      </c>
      <c r="D30" s="44">
        <v>1743666</v>
      </c>
      <c r="E30" s="36"/>
    </row>
    <row r="31" spans="1:5" ht="13.5" customHeight="1">
      <c r="A31" s="43" t="s">
        <v>61</v>
      </c>
      <c r="B31" s="38"/>
      <c r="C31" s="44">
        <v>20000</v>
      </c>
      <c r="D31" s="44">
        <v>508140</v>
      </c>
      <c r="E31" s="36" t="s">
        <v>122</v>
      </c>
    </row>
    <row r="32" spans="1:5" ht="13.5" customHeight="1">
      <c r="A32" s="43" t="s">
        <v>62</v>
      </c>
      <c r="B32" s="38"/>
      <c r="C32" s="44">
        <v>190000</v>
      </c>
      <c r="D32" s="44">
        <v>698000</v>
      </c>
      <c r="E32" s="36" t="s">
        <v>123</v>
      </c>
    </row>
    <row r="33" spans="1:5" ht="13.5" customHeight="1">
      <c r="A33" s="43" t="s">
        <v>48</v>
      </c>
      <c r="B33" s="38"/>
      <c r="C33" s="44">
        <v>381150</v>
      </c>
      <c r="D33" s="44">
        <v>2261750</v>
      </c>
      <c r="E33" s="36" t="s">
        <v>124</v>
      </c>
    </row>
    <row r="34" spans="1:5" ht="13.5" customHeight="1">
      <c r="A34" s="43" t="s">
        <v>49</v>
      </c>
      <c r="B34" s="38"/>
      <c r="C34" s="44">
        <v>1531300</v>
      </c>
      <c r="D34" s="44">
        <v>16068790</v>
      </c>
      <c r="E34" s="36" t="s">
        <v>125</v>
      </c>
    </row>
    <row r="35" spans="1:5" ht="13.5" customHeight="1">
      <c r="A35" s="43" t="s">
        <v>50</v>
      </c>
      <c r="B35" s="38"/>
      <c r="C35" s="44">
        <v>50000</v>
      </c>
      <c r="D35" s="44">
        <v>576810</v>
      </c>
      <c r="E35" s="36" t="s">
        <v>126</v>
      </c>
    </row>
    <row r="36" spans="1:5" ht="13.5" customHeight="1">
      <c r="A36" s="43" t="s">
        <v>51</v>
      </c>
      <c r="B36" s="38"/>
      <c r="C36" s="44">
        <v>337000</v>
      </c>
      <c r="D36" s="44">
        <v>1805000</v>
      </c>
      <c r="E36" s="36" t="s">
        <v>127</v>
      </c>
    </row>
    <row r="37" spans="1:5" ht="13.5" customHeight="1">
      <c r="A37" s="43" t="s">
        <v>52</v>
      </c>
      <c r="B37" s="38"/>
      <c r="C37" s="44">
        <v>761550</v>
      </c>
      <c r="D37" s="44">
        <v>4641100</v>
      </c>
      <c r="E37" s="36" t="s">
        <v>128</v>
      </c>
    </row>
    <row r="38" spans="1:5" ht="13.5" customHeight="1">
      <c r="A38" s="43" t="s">
        <v>53</v>
      </c>
      <c r="B38" s="38"/>
      <c r="C38" s="44">
        <v>260390</v>
      </c>
      <c r="D38" s="44">
        <v>2415970</v>
      </c>
      <c r="E38" s="36" t="s">
        <v>129</v>
      </c>
    </row>
    <row r="39" spans="1:5" ht="13.5" customHeight="1">
      <c r="A39" s="43" t="s">
        <v>96</v>
      </c>
      <c r="B39" s="38"/>
      <c r="C39" s="44">
        <v>2000</v>
      </c>
      <c r="D39" s="44">
        <v>4000</v>
      </c>
      <c r="E39" s="36" t="s">
        <v>130</v>
      </c>
    </row>
    <row r="40" spans="1:5" ht="13.5" customHeight="1">
      <c r="A40" s="43" t="s">
        <v>54</v>
      </c>
      <c r="B40" s="38"/>
      <c r="C40" s="44">
        <v>950400</v>
      </c>
      <c r="D40" s="44">
        <v>1511840</v>
      </c>
      <c r="E40" s="36" t="s">
        <v>131</v>
      </c>
    </row>
    <row r="41" spans="1:5" ht="13.5" customHeight="1">
      <c r="A41" s="43" t="s">
        <v>55</v>
      </c>
      <c r="B41" s="38"/>
      <c r="C41" s="44">
        <v>938240</v>
      </c>
      <c r="D41" s="44">
        <v>5970720</v>
      </c>
      <c r="E41" s="36" t="s">
        <v>132</v>
      </c>
    </row>
    <row r="42" spans="1:5" ht="13.5" customHeight="1">
      <c r="A42" s="43" t="s">
        <v>63</v>
      </c>
      <c r="B42" s="38"/>
      <c r="C42" s="44">
        <v>0</v>
      </c>
      <c r="D42" s="44">
        <v>1820000</v>
      </c>
      <c r="E42" s="36"/>
    </row>
    <row r="43" spans="1:5" ht="13.5" customHeight="1">
      <c r="A43" s="43" t="s">
        <v>56</v>
      </c>
      <c r="B43" s="38"/>
      <c r="C43" s="44">
        <v>300000</v>
      </c>
      <c r="D43" s="44">
        <v>3343000</v>
      </c>
      <c r="E43" s="36" t="s">
        <v>133</v>
      </c>
    </row>
    <row r="44" spans="1:5" ht="13.5" customHeight="1">
      <c r="A44" s="43" t="s">
        <v>57</v>
      </c>
      <c r="B44" s="38"/>
      <c r="C44" s="44">
        <v>37200</v>
      </c>
      <c r="D44" s="44">
        <v>1751660</v>
      </c>
      <c r="E44" s="36" t="s">
        <v>134</v>
      </c>
    </row>
    <row r="45" spans="1:5" ht="13.5" customHeight="1">
      <c r="A45" s="42"/>
      <c r="B45" s="38"/>
      <c r="C45" s="45">
        <f>SUM(C13:C44)</f>
        <v>76768050</v>
      </c>
      <c r="D45" s="45">
        <f>SUM(D13:D44)</f>
        <v>348360749</v>
      </c>
      <c r="E45" s="38"/>
    </row>
    <row r="46" spans="1:5" ht="12" customHeight="1">
      <c r="A46" s="30" t="s">
        <v>97</v>
      </c>
      <c r="B46" s="23">
        <v>70000</v>
      </c>
      <c r="C46" s="26"/>
      <c r="D46" s="26"/>
      <c r="E46" s="3"/>
    </row>
    <row r="47" spans="1:5" ht="12" customHeight="1">
      <c r="A47" s="30" t="s">
        <v>98</v>
      </c>
      <c r="B47" s="23">
        <v>74435154</v>
      </c>
      <c r="C47" s="26"/>
      <c r="D47" s="26"/>
      <c r="E47" s="4"/>
    </row>
    <row r="48" spans="1:5" ht="12" customHeight="1">
      <c r="A48" s="30" t="s">
        <v>99</v>
      </c>
      <c r="B48" s="29"/>
      <c r="C48" s="27">
        <v>30000</v>
      </c>
      <c r="D48" s="28"/>
      <c r="E48" s="5"/>
    </row>
    <row r="49" spans="1:5" ht="12" customHeight="1">
      <c r="A49" s="30" t="s">
        <v>100</v>
      </c>
      <c r="B49" s="23"/>
      <c r="C49" s="23">
        <v>47002143</v>
      </c>
      <c r="D49" s="26"/>
      <c r="E49" s="6"/>
    </row>
    <row r="50" spans="1:5" ht="12" customHeight="1">
      <c r="A50" s="30" t="s">
        <v>108</v>
      </c>
      <c r="B50" s="26"/>
      <c r="C50" s="26">
        <v>4000000</v>
      </c>
      <c r="D50" s="26">
        <v>8000000</v>
      </c>
      <c r="E50" s="2"/>
    </row>
    <row r="51" spans="1:5" ht="12" customHeight="1">
      <c r="A51" s="30" t="s">
        <v>106</v>
      </c>
      <c r="B51" s="26"/>
      <c r="C51" s="26">
        <v>100000</v>
      </c>
      <c r="D51" s="26"/>
      <c r="E51" s="2"/>
    </row>
    <row r="52" spans="1:5" ht="12" customHeight="1">
      <c r="A52" s="30"/>
      <c r="B52" s="26">
        <v>275000</v>
      </c>
      <c r="C52" s="26"/>
      <c r="D52" s="26"/>
      <c r="E52" s="2"/>
    </row>
    <row r="53" spans="1:5" ht="12" customHeight="1">
      <c r="A53" s="35"/>
      <c r="B53" s="46">
        <f>SUM(B12:B52)</f>
        <v>127900193</v>
      </c>
      <c r="C53" s="46">
        <f>SUM(C45:C52)</f>
        <v>127900193</v>
      </c>
      <c r="D53" s="47"/>
      <c r="E53" s="48"/>
    </row>
    <row r="54" spans="1:5" ht="12" customHeight="1">
      <c r="A54" s="31" t="s">
        <v>101</v>
      </c>
      <c r="B54" s="22">
        <v>524406</v>
      </c>
      <c r="C54" s="22"/>
      <c r="D54" s="22">
        <v>19244886</v>
      </c>
      <c r="E54" s="3"/>
    </row>
    <row r="55" spans="1:5" ht="12" customHeight="1">
      <c r="A55" s="31" t="s">
        <v>102</v>
      </c>
      <c r="B55" s="22">
        <v>5322611</v>
      </c>
      <c r="C55" s="22">
        <v>200000</v>
      </c>
      <c r="D55" s="22">
        <v>74444272</v>
      </c>
      <c r="E55" s="33"/>
    </row>
    <row r="56" spans="1:5" ht="12" customHeight="1">
      <c r="A56" s="31" t="s">
        <v>107</v>
      </c>
      <c r="B56" s="22">
        <v>50305992</v>
      </c>
      <c r="C56" s="22"/>
      <c r="D56" s="24">
        <v>99281160</v>
      </c>
      <c r="E56" s="3" t="s">
        <v>136</v>
      </c>
    </row>
    <row r="57" spans="1:5" ht="12" customHeight="1">
      <c r="A57" s="31" t="s">
        <v>138</v>
      </c>
      <c r="B57" s="22"/>
      <c r="C57" s="22"/>
      <c r="D57" s="24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10" sqref="G10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69" t="s">
        <v>143</v>
      </c>
      <c r="B2" s="8" t="s">
        <v>69</v>
      </c>
      <c r="C2" s="8" t="s">
        <v>70</v>
      </c>
      <c r="D2" s="8" t="s">
        <v>71</v>
      </c>
      <c r="E2" s="9" t="s">
        <v>72</v>
      </c>
      <c r="F2" s="69" t="s">
        <v>156</v>
      </c>
      <c r="G2" s="140">
        <v>107369896</v>
      </c>
      <c r="H2" s="141"/>
      <c r="I2" s="10" t="s">
        <v>73</v>
      </c>
    </row>
    <row r="3" spans="1:9" ht="23.25" customHeight="1">
      <c r="A3" s="11" t="s">
        <v>144</v>
      </c>
      <c r="B3" s="12">
        <v>60000</v>
      </c>
      <c r="C3" s="13"/>
      <c r="D3" s="12">
        <v>30084755</v>
      </c>
      <c r="E3" s="16"/>
      <c r="F3" s="11" t="s">
        <v>74</v>
      </c>
      <c r="G3" s="142">
        <v>203905328</v>
      </c>
      <c r="H3" s="143"/>
      <c r="I3" s="144" t="s">
        <v>75</v>
      </c>
    </row>
    <row r="4" spans="1:9" ht="20.25" customHeight="1">
      <c r="A4" s="11" t="s">
        <v>145</v>
      </c>
      <c r="B4" s="14">
        <v>2220000</v>
      </c>
      <c r="C4" s="14">
        <v>400000</v>
      </c>
      <c r="D4" s="15">
        <v>74818284</v>
      </c>
      <c r="E4" s="16" t="s">
        <v>200</v>
      </c>
      <c r="F4" s="11" t="s">
        <v>76</v>
      </c>
      <c r="G4" s="142">
        <v>4000000</v>
      </c>
      <c r="H4" s="143"/>
      <c r="I4" s="144"/>
    </row>
    <row r="5" spans="1:9" ht="21.75" customHeight="1" thickBot="1">
      <c r="A5" s="17" t="s">
        <v>146</v>
      </c>
      <c r="B5" s="145">
        <v>491000</v>
      </c>
      <c r="C5" s="145"/>
      <c r="D5" s="18"/>
      <c r="E5" s="19"/>
      <c r="F5" s="17" t="s">
        <v>77</v>
      </c>
      <c r="G5" s="146">
        <v>26971683</v>
      </c>
      <c r="H5" s="147"/>
      <c r="I5" s="20" t="s">
        <v>78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97</v>
      </c>
      <c r="B11" s="23">
        <v>70000</v>
      </c>
      <c r="C11" s="26"/>
      <c r="D11" s="26"/>
      <c r="E11" s="3"/>
    </row>
    <row r="12" spans="1:9">
      <c r="A12" s="30" t="s">
        <v>98</v>
      </c>
      <c r="B12" s="23">
        <v>74435154</v>
      </c>
      <c r="C12" s="26"/>
      <c r="D12" s="26"/>
      <c r="E12" s="4"/>
    </row>
    <row r="13" spans="1:9">
      <c r="A13" s="30" t="s">
        <v>99</v>
      </c>
      <c r="B13" s="29"/>
      <c r="C13" s="27">
        <v>30000</v>
      </c>
      <c r="D13" s="28"/>
      <c r="E13" s="5"/>
    </row>
    <row r="14" spans="1:9">
      <c r="A14" s="30" t="s">
        <v>100</v>
      </c>
      <c r="B14" s="23"/>
      <c r="D14" s="26"/>
      <c r="E14" s="6"/>
    </row>
    <row r="15" spans="1:9">
      <c r="A15" s="30" t="s">
        <v>108</v>
      </c>
      <c r="B15" s="26"/>
      <c r="C15" s="26">
        <v>4000000</v>
      </c>
      <c r="D15" s="26">
        <v>8000000</v>
      </c>
      <c r="E15" s="2"/>
    </row>
    <row r="16" spans="1:9">
      <c r="A16" s="30" t="s">
        <v>106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5"/>
      <c r="B18" s="46" t="e">
        <f>SUM(#REF!)</f>
        <v>#REF!</v>
      </c>
      <c r="C18" s="46">
        <f>SUM(C10:C17)</f>
        <v>4130000</v>
      </c>
      <c r="D18" s="47"/>
      <c r="E18" s="48"/>
    </row>
    <row r="19" spans="1:5">
      <c r="A19" s="31" t="s">
        <v>101</v>
      </c>
      <c r="E19" s="3"/>
    </row>
    <row r="20" spans="1:5">
      <c r="A20" s="31" t="s">
        <v>102</v>
      </c>
      <c r="E20" s="33"/>
    </row>
    <row r="21" spans="1:5">
      <c r="A21" s="31" t="s">
        <v>107</v>
      </c>
      <c r="B21" s="22">
        <v>50305992</v>
      </c>
      <c r="C21" s="22"/>
      <c r="E21" s="3" t="s">
        <v>136</v>
      </c>
    </row>
    <row r="22" spans="1:5">
      <c r="A22" s="31" t="s">
        <v>138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A4" sqref="A4:E19"/>
    </sheetView>
  </sheetViews>
  <sheetFormatPr defaultRowHeight="16.5"/>
  <cols>
    <col min="1" max="1" width="8.25" customWidth="1"/>
    <col min="2" max="2" width="4.5" customWidth="1"/>
    <col min="3" max="3" width="13.25" customWidth="1"/>
    <col min="4" max="4" width="13.625" customWidth="1"/>
    <col min="5" max="5" width="12.25" customWidth="1"/>
  </cols>
  <sheetData>
    <row r="3" spans="1:5" ht="17.25" thickBot="1"/>
    <row r="4" spans="1:5">
      <c r="A4" s="89" t="s">
        <v>80</v>
      </c>
      <c r="B4" s="90"/>
      <c r="C4" s="90" t="s">
        <v>237</v>
      </c>
      <c r="D4" s="90" t="s">
        <v>238</v>
      </c>
      <c r="E4" s="91" t="s">
        <v>239</v>
      </c>
    </row>
    <row r="5" spans="1:5">
      <c r="A5" s="148">
        <v>41427</v>
      </c>
      <c r="B5" s="99" t="s">
        <v>64</v>
      </c>
      <c r="C5" s="99" t="s">
        <v>81</v>
      </c>
      <c r="D5" s="99" t="s">
        <v>155</v>
      </c>
      <c r="E5" s="112" t="s">
        <v>140</v>
      </c>
    </row>
    <row r="6" spans="1:5">
      <c r="A6" s="149"/>
      <c r="B6" s="100" t="s">
        <v>65</v>
      </c>
      <c r="C6" s="100" t="s">
        <v>163</v>
      </c>
      <c r="D6" s="100" t="s">
        <v>153</v>
      </c>
      <c r="E6" s="113" t="s">
        <v>91</v>
      </c>
    </row>
    <row r="7" spans="1:5">
      <c r="A7" s="150"/>
      <c r="B7" s="101" t="s">
        <v>66</v>
      </c>
      <c r="C7" s="101" t="s">
        <v>240</v>
      </c>
      <c r="D7" s="101" t="s">
        <v>89</v>
      </c>
      <c r="E7" s="114" t="s">
        <v>162</v>
      </c>
    </row>
    <row r="8" spans="1:5">
      <c r="A8" s="148">
        <v>41434</v>
      </c>
      <c r="B8" s="99" t="s">
        <v>64</v>
      </c>
      <c r="C8" s="99" t="s">
        <v>141</v>
      </c>
      <c r="D8" s="99" t="s">
        <v>87</v>
      </c>
      <c r="E8" s="112" t="s">
        <v>84</v>
      </c>
    </row>
    <row r="9" spans="1:5">
      <c r="A9" s="149"/>
      <c r="B9" s="100" t="s">
        <v>65</v>
      </c>
      <c r="C9" s="100" t="s">
        <v>241</v>
      </c>
      <c r="D9" s="100" t="s">
        <v>139</v>
      </c>
      <c r="E9" s="113" t="s">
        <v>152</v>
      </c>
    </row>
    <row r="10" spans="1:5">
      <c r="A10" s="150"/>
      <c r="B10" s="101" t="s">
        <v>66</v>
      </c>
      <c r="C10" s="101" t="s">
        <v>83</v>
      </c>
      <c r="D10" s="101" t="s">
        <v>242</v>
      </c>
      <c r="E10" s="114" t="s">
        <v>149</v>
      </c>
    </row>
    <row r="11" spans="1:5">
      <c r="A11" s="148">
        <v>41441</v>
      </c>
      <c r="B11" s="99" t="s">
        <v>64</v>
      </c>
      <c r="C11" s="99" t="s">
        <v>82</v>
      </c>
      <c r="D11" s="99" t="s">
        <v>140</v>
      </c>
      <c r="E11" s="112" t="s">
        <v>87</v>
      </c>
    </row>
    <row r="12" spans="1:5">
      <c r="A12" s="149"/>
      <c r="B12" s="100" t="s">
        <v>65</v>
      </c>
      <c r="C12" s="100" t="s">
        <v>85</v>
      </c>
      <c r="D12" s="100" t="s">
        <v>86</v>
      </c>
      <c r="E12" s="113" t="s">
        <v>154</v>
      </c>
    </row>
    <row r="13" spans="1:5">
      <c r="A13" s="150"/>
      <c r="B13" s="101" t="s">
        <v>66</v>
      </c>
      <c r="C13" s="101" t="s">
        <v>147</v>
      </c>
      <c r="D13" s="101" t="s">
        <v>243</v>
      </c>
      <c r="E13" s="114" t="s">
        <v>89</v>
      </c>
    </row>
    <row r="14" spans="1:5">
      <c r="A14" s="148">
        <v>41448</v>
      </c>
      <c r="B14" s="99" t="s">
        <v>64</v>
      </c>
      <c r="C14" s="99" t="s">
        <v>86</v>
      </c>
      <c r="D14" s="99" t="s">
        <v>82</v>
      </c>
      <c r="E14" s="112" t="s">
        <v>90</v>
      </c>
    </row>
    <row r="15" spans="1:5">
      <c r="A15" s="149"/>
      <c r="B15" s="100" t="s">
        <v>65</v>
      </c>
      <c r="C15" s="100" t="s">
        <v>241</v>
      </c>
      <c r="D15" s="100" t="s">
        <v>139</v>
      </c>
      <c r="E15" s="113" t="s">
        <v>88</v>
      </c>
    </row>
    <row r="16" spans="1:5">
      <c r="A16" s="150"/>
      <c r="B16" s="101" t="s">
        <v>66</v>
      </c>
      <c r="C16" s="101" t="s">
        <v>162</v>
      </c>
      <c r="D16" s="101" t="s">
        <v>83</v>
      </c>
      <c r="E16" s="114" t="s">
        <v>141</v>
      </c>
    </row>
    <row r="17" spans="1:5">
      <c r="A17" s="148">
        <v>41455</v>
      </c>
      <c r="B17" s="99" t="s">
        <v>64</v>
      </c>
      <c r="C17" s="99" t="s">
        <v>84</v>
      </c>
      <c r="D17" s="99" t="s">
        <v>155</v>
      </c>
      <c r="E17" s="112" t="s">
        <v>244</v>
      </c>
    </row>
    <row r="18" spans="1:5">
      <c r="A18" s="149"/>
      <c r="B18" s="100" t="s">
        <v>65</v>
      </c>
      <c r="C18" s="100" t="s">
        <v>91</v>
      </c>
      <c r="D18" s="100" t="s">
        <v>153</v>
      </c>
      <c r="E18" s="113" t="s">
        <v>154</v>
      </c>
    </row>
    <row r="19" spans="1:5" ht="17.25" thickBot="1">
      <c r="A19" s="151"/>
      <c r="B19" s="115" t="s">
        <v>66</v>
      </c>
      <c r="C19" s="115" t="s">
        <v>92</v>
      </c>
      <c r="D19" s="115" t="s">
        <v>149</v>
      </c>
      <c r="E19" s="116" t="s">
        <v>148</v>
      </c>
    </row>
  </sheetData>
  <mergeCells count="5">
    <mergeCell ref="A5:A7"/>
    <mergeCell ref="A8:A10"/>
    <mergeCell ref="A11:A13"/>
    <mergeCell ref="A14:A16"/>
    <mergeCell ref="A17:A1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A2" sqref="A2:E14"/>
    </sheetView>
  </sheetViews>
  <sheetFormatPr defaultRowHeight="16.5"/>
  <cols>
    <col min="1" max="1" width="7.5" style="51" customWidth="1"/>
    <col min="2" max="2" width="4.625" style="51" customWidth="1"/>
    <col min="3" max="3" width="12.125" style="51" customWidth="1"/>
    <col min="4" max="4" width="12.5" style="51" customWidth="1"/>
    <col min="5" max="5" width="12.5" customWidth="1"/>
  </cols>
  <sheetData>
    <row r="2" spans="1:5">
      <c r="A2" s="102" t="s">
        <v>80</v>
      </c>
      <c r="B2" s="102"/>
      <c r="C2" s="102" t="s">
        <v>160</v>
      </c>
      <c r="D2" s="102" t="s">
        <v>164</v>
      </c>
      <c r="E2" s="102" t="s">
        <v>161</v>
      </c>
    </row>
    <row r="3" spans="1:5" ht="16.5" customHeight="1">
      <c r="A3" s="152">
        <v>41399</v>
      </c>
      <c r="B3" s="99" t="s">
        <v>64</v>
      </c>
      <c r="C3" s="99" t="s">
        <v>81</v>
      </c>
      <c r="D3" s="99" t="s">
        <v>84</v>
      </c>
      <c r="E3" s="99" t="s">
        <v>90</v>
      </c>
    </row>
    <row r="4" spans="1:5" ht="16.5" customHeight="1">
      <c r="A4" s="153"/>
      <c r="B4" s="100" t="s">
        <v>65</v>
      </c>
      <c r="C4" s="100" t="s">
        <v>82</v>
      </c>
      <c r="D4" s="100" t="s">
        <v>153</v>
      </c>
      <c r="E4" s="100" t="s">
        <v>88</v>
      </c>
    </row>
    <row r="5" spans="1:5" ht="16.5" customHeight="1">
      <c r="A5" s="154"/>
      <c r="B5" s="101" t="s">
        <v>66</v>
      </c>
      <c r="C5" s="101" t="s">
        <v>83</v>
      </c>
      <c r="D5" s="101" t="s">
        <v>149</v>
      </c>
      <c r="E5" s="101" t="s">
        <v>148</v>
      </c>
    </row>
    <row r="6" spans="1:5" ht="16.5" customHeight="1">
      <c r="A6" s="152">
        <v>41406</v>
      </c>
      <c r="B6" s="99" t="s">
        <v>64</v>
      </c>
      <c r="C6" s="99" t="s">
        <v>141</v>
      </c>
      <c r="D6" s="99" t="s">
        <v>196</v>
      </c>
      <c r="E6" s="99" t="s">
        <v>86</v>
      </c>
    </row>
    <row r="7" spans="1:5" ht="16.5" customHeight="1">
      <c r="A7" s="153"/>
      <c r="B7" s="100" t="s">
        <v>65</v>
      </c>
      <c r="C7" s="100" t="s">
        <v>163</v>
      </c>
      <c r="D7" s="100" t="s">
        <v>91</v>
      </c>
      <c r="E7" s="100" t="s">
        <v>154</v>
      </c>
    </row>
    <row r="8" spans="1:5" ht="16.5" customHeight="1">
      <c r="A8" s="154"/>
      <c r="B8" s="101" t="s">
        <v>66</v>
      </c>
      <c r="C8" s="101" t="s">
        <v>197</v>
      </c>
      <c r="D8" s="101" t="s">
        <v>194</v>
      </c>
      <c r="E8" s="101" t="s">
        <v>140</v>
      </c>
    </row>
    <row r="9" spans="1:5" ht="16.5" customHeight="1">
      <c r="A9" s="152">
        <v>41413</v>
      </c>
      <c r="B9" s="99" t="s">
        <v>64</v>
      </c>
      <c r="C9" s="99" t="s">
        <v>84</v>
      </c>
      <c r="D9" s="99" t="s">
        <v>82</v>
      </c>
      <c r="E9" s="99" t="s">
        <v>87</v>
      </c>
    </row>
    <row r="10" spans="1:5" ht="16.5" customHeight="1">
      <c r="A10" s="153"/>
      <c r="B10" s="100" t="s">
        <v>65</v>
      </c>
      <c r="C10" s="100" t="s">
        <v>85</v>
      </c>
      <c r="D10" s="100" t="s">
        <v>139</v>
      </c>
      <c r="E10" s="100" t="s">
        <v>90</v>
      </c>
    </row>
    <row r="11" spans="1:5" ht="16.5" customHeight="1">
      <c r="A11" s="154"/>
      <c r="B11" s="101" t="s">
        <v>66</v>
      </c>
      <c r="C11" s="101" t="s">
        <v>147</v>
      </c>
      <c r="D11" s="101" t="s">
        <v>83</v>
      </c>
      <c r="E11" s="101" t="s">
        <v>89</v>
      </c>
    </row>
    <row r="12" spans="1:5" ht="16.5" customHeight="1">
      <c r="A12" s="152">
        <v>41420</v>
      </c>
      <c r="B12" s="99" t="s">
        <v>64</v>
      </c>
      <c r="C12" s="99" t="s">
        <v>87</v>
      </c>
      <c r="D12" s="99" t="s">
        <v>140</v>
      </c>
      <c r="E12" s="99" t="s">
        <v>141</v>
      </c>
    </row>
    <row r="13" spans="1:5" ht="16.5" customHeight="1">
      <c r="A13" s="153"/>
      <c r="B13" s="100" t="s">
        <v>65</v>
      </c>
      <c r="C13" s="100" t="s">
        <v>91</v>
      </c>
      <c r="D13" s="100" t="s">
        <v>86</v>
      </c>
      <c r="E13" s="100" t="s">
        <v>152</v>
      </c>
    </row>
    <row r="14" spans="1:5" ht="16.5" customHeight="1">
      <c r="A14" s="154"/>
      <c r="B14" s="101" t="s">
        <v>66</v>
      </c>
      <c r="C14" s="101" t="s">
        <v>92</v>
      </c>
      <c r="D14" s="101" t="s">
        <v>162</v>
      </c>
      <c r="E14" s="101" t="s">
        <v>195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2013-06-04T04:29:12Z</cp:lastPrinted>
  <dcterms:created xsi:type="dcterms:W3CDTF">2011-02-02T00:54:59Z</dcterms:created>
  <dcterms:modified xsi:type="dcterms:W3CDTF">2013-06-05T01:48:08Z</dcterms:modified>
</cp:coreProperties>
</file>