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E20" i="2"/>
  <c r="B10"/>
  <c r="C57" i="6"/>
  <c r="C65" s="1"/>
  <c r="B17"/>
  <c r="B65" s="1"/>
  <c r="D57"/>
  <c r="D17"/>
  <c r="C62" i="3"/>
  <c r="B62"/>
  <c r="C63"/>
  <c r="B63"/>
  <c r="B18" i="4"/>
  <c r="C18"/>
</calcChain>
</file>

<file path=xl/comments1.xml><?xml version="1.0" encoding="utf-8"?>
<comments xmlns="http://schemas.openxmlformats.org/spreadsheetml/2006/main">
  <authors>
    <author>sss</author>
  </authors>
  <commentList>
    <comment ref="A59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62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<sst xmlns="http://schemas.openxmlformats.org/spreadsheetml/2006/main" count="538" uniqueCount="310">
  <si>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</si>
  <si>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</si>
  <si>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</si>
  <si>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</si>
  <si>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</si>
  <si>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</si>
  <si>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</si>
  <si>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</si>
  <si>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</si>
  <si>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</si>
  <si>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</si>
  <si>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</si>
  <si>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</si>
  <si>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</si>
  <si>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</si>
  <si>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</si>
  <si>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</si>
  <si>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</si>
  <si>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</si>
  <si>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</si>
  <si>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</si>
  <si>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</si>
  <si>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</si>
  <si>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</si>
  <si>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</si>
  <si>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</si>
  <si>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</si>
  <si>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</si>
  <si>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</si>
  <si>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</si>
  <si>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</si>
  <si>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</si>
  <si>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</si>
  <si>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</si>
  <si>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</si>
  <si>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</si>
  <si>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</si>
  <si>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</si>
  <si>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</si>
  <si>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</si>
  <si>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</si>
  <si>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</si>
  <si>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</si>
  <si>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</si>
  <si>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</si>
  <si>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</si>
  <si>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</si>
  <si>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</si>
  <si>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</si>
  <si>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</si>
  <si>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</si>
  <si>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</si>
  <si>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</si>
  <si>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</si>
  <si>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</si>
  <si>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</si>
  <si>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</si>
  <si>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 xml:space="preserve">    이자수입</t>
  </si>
  <si>
    <t xml:space="preserve">    상여수당</t>
  </si>
  <si>
    <t xml:space="preserve">    사무용품비</t>
  </si>
  <si>
    <t xml:space="preserve">    도서인쇄비</t>
  </si>
  <si>
    <t>해설</t>
  </si>
  <si>
    <t>1독서</t>
  </si>
  <si>
    <t>2독서</t>
  </si>
  <si>
    <t xml:space="preserve">    기타목적헌금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</si>
  <si>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</si>
  <si>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</si>
  <si>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</si>
  <si>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</si>
  <si>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</si>
  <si>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</si>
  <si>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</si>
  <si>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보통예금</t>
    <phoneticPr fontId="3" type="noConversion"/>
  </si>
  <si>
    <t>본당살림</t>
    <phoneticPr fontId="3" type="noConversion"/>
  </si>
  <si>
    <t>주차</t>
  </si>
  <si>
    <t>장혜경 헬레나</t>
  </si>
  <si>
    <t>이명희 멜라니아</t>
  </si>
  <si>
    <t>이재월 멜라니오</t>
  </si>
  <si>
    <t>이남일 요셉</t>
  </si>
  <si>
    <t>백지영 마리아</t>
  </si>
  <si>
    <t>김정미 엘리나</t>
  </si>
  <si>
    <t>조수자 라파엘라</t>
  </si>
  <si>
    <t>송미애 막달레나</t>
  </si>
  <si>
    <t>박강식 라파엘</t>
  </si>
  <si>
    <t>권미광 엘리사벳</t>
  </si>
  <si>
    <t>이수진 안젤라</t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</si>
  <si>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</si>
  <si>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</si>
  <si>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</si>
  <si>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</si>
  <si>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</si>
  <si>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</si>
  <si>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</si>
  <si>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</si>
  <si>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</si>
  <si>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</si>
  <si>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</si>
  <si>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</si>
  <si>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</si>
  <si>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2,305,992(이자)  적금 만기 포함</t>
    <phoneticPr fontId="1" type="noConversion"/>
  </si>
  <si>
    <t>특별예금(퇴직)</t>
    <phoneticPr fontId="1" type="noConversion"/>
  </si>
  <si>
    <t>홍영숙 안나</t>
  </si>
  <si>
    <t>신동운 베네딕도</t>
  </si>
  <si>
    <t>김덕열 베드로</t>
  </si>
  <si>
    <t xml:space="preserve">    비품</t>
  </si>
  <si>
    <t xml:space="preserve">기타예금 </t>
    <phoneticPr fontId="3" type="noConversion"/>
  </si>
  <si>
    <t>적     공</t>
    <phoneticPr fontId="3" type="noConversion"/>
  </si>
  <si>
    <t>장학기금</t>
    <phoneticPr fontId="3" type="noConversion"/>
  </si>
  <si>
    <t>성소개발비</t>
    <phoneticPr fontId="3" type="noConversion"/>
  </si>
  <si>
    <t>안준홍 라파엘</t>
  </si>
  <si>
    <t>김종하 베드로</t>
  </si>
  <si>
    <t>한성익 스테파노</t>
  </si>
  <si>
    <t xml:space="preserve">    성소후원금</t>
  </si>
  <si>
    <t xml:space="preserve">    기타기부금</t>
  </si>
  <si>
    <t>구경희 마리안나</t>
  </si>
  <si>
    <t>김연화 데레사</t>
  </si>
  <si>
    <t>오헌미 소피아</t>
  </si>
  <si>
    <t>특별예금</t>
    <phoneticPr fontId="3" type="noConversion"/>
  </si>
  <si>
    <t xml:space="preserve">    성물판매</t>
  </si>
  <si>
    <t xml:space="preserve">    퇴직급여충당금전입액</t>
  </si>
  <si>
    <t>차종만 율리아노</t>
  </si>
  <si>
    <t>연점숙 뮤리엘</t>
  </si>
  <si>
    <t xml:space="preserve">    사제교육비</t>
  </si>
  <si>
    <t xml:space="preserve">    직원교육비</t>
  </si>
  <si>
    <t xml:space="preserve">    조경비</t>
  </si>
  <si>
    <t>강경수 토마스A</t>
  </si>
  <si>
    <t xml:space="preserve">    선급법인세</t>
  </si>
  <si>
    <t xml:space="preserve">    기타수입</t>
  </si>
  <si>
    <t>김명옥 요안나</t>
  </si>
  <si>
    <t>합 계</t>
  </si>
  <si>
    <t>400건</t>
    <phoneticPr fontId="1" type="noConversion"/>
  </si>
  <si>
    <t>교황주일2차헌금</t>
    <phoneticPr fontId="1" type="noConversion"/>
  </si>
  <si>
    <t>민족화해2차헌금</t>
    <phoneticPr fontId="1" type="noConversion"/>
  </si>
  <si>
    <t>상가찬조4건</t>
    <phoneticPr fontId="1" type="noConversion"/>
  </si>
  <si>
    <t>차량사용비</t>
    <phoneticPr fontId="1" type="noConversion"/>
  </si>
  <si>
    <t>손님신부60만/ 제병16.8만/ 초받침환입-50만</t>
    <phoneticPr fontId="1" type="noConversion"/>
  </si>
  <si>
    <t>커피16만/ 주보53.7만/예비자성지순례153.4만</t>
    <phoneticPr fontId="1" type="noConversion"/>
  </si>
  <si>
    <t>중고등부6.9만/유초등부126만</t>
    <phoneticPr fontId="1" type="noConversion"/>
  </si>
  <si>
    <t>도시가스75.7만/전기93만</t>
    <phoneticPr fontId="1" type="noConversion"/>
  </si>
  <si>
    <t>제네레라교환등3건</t>
    <phoneticPr fontId="1" type="noConversion"/>
  </si>
  <si>
    <t>복사기,정수</t>
    <phoneticPr fontId="1" type="noConversion"/>
  </si>
  <si>
    <t>웹하드.전화,우편,인터넷,케이블</t>
    <phoneticPr fontId="1" type="noConversion"/>
  </si>
  <si>
    <t>직원 건강보험,연금,고용보험</t>
    <phoneticPr fontId="1" type="noConversion"/>
  </si>
  <si>
    <t>대건관유리45만/전등,전선등</t>
    <phoneticPr fontId="1" type="noConversion"/>
  </si>
  <si>
    <t>성체성혈대축일~연중제13주일</t>
    <phoneticPr fontId="1" type="noConversion"/>
  </si>
  <si>
    <t>19건</t>
    <phoneticPr fontId="1" type="noConversion"/>
  </si>
  <si>
    <t>적공13만, 노숙자30만</t>
    <phoneticPr fontId="1" type="noConversion"/>
  </si>
  <si>
    <t>성소개발17만, 장학80만</t>
    <phoneticPr fontId="1" type="noConversion"/>
  </si>
  <si>
    <t>청소,엘리베이터,전기안전,세콤</t>
    <phoneticPr fontId="1" type="noConversion"/>
  </si>
  <si>
    <t>과목</t>
    <phoneticPr fontId="1" type="noConversion"/>
  </si>
  <si>
    <t>수입</t>
    <phoneticPr fontId="1" type="noConversion"/>
  </si>
  <si>
    <t>지출</t>
    <phoneticPr fontId="1" type="noConversion"/>
  </si>
  <si>
    <t>합계</t>
    <phoneticPr fontId="1" type="noConversion"/>
  </si>
  <si>
    <t>내    역</t>
    <phoneticPr fontId="1" type="noConversion"/>
  </si>
  <si>
    <t>장학1,747,424/시설1,790,490/보통34,697/적공15,285</t>
    <phoneticPr fontId="1" type="noConversion"/>
  </si>
  <si>
    <t>청년사목10.3만/청년봉사6만/청년성가15만/사목110만/아뉴스13.2만/
성지대72.5만/청년복사3.9만/제대회4만/청년성서3만/여성구역8만/
지휘자 반주자220만/글로리아16만/성서여정10만/길잡이9.1만</t>
    <phoneticPr fontId="1" type="noConversion"/>
  </si>
  <si>
    <t>2013년247,027,000중 132,027,000남음</t>
    <phoneticPr fontId="1" type="noConversion"/>
  </si>
  <si>
    <t>신학생3명</t>
    <phoneticPr fontId="1" type="noConversion"/>
  </si>
  <si>
    <t>연령회55만/빈첸시오30만/남북화해 민화위 송금174.8만</t>
    <phoneticPr fontId="1" type="noConversion"/>
  </si>
  <si>
    <t>사무장외3명</t>
    <phoneticPr fontId="1" type="noConversion"/>
  </si>
  <si>
    <t>사무장외2명</t>
    <phoneticPr fontId="1" type="noConversion"/>
  </si>
  <si>
    <t>프로젝트 리프트 교체195만/가스밥솥수리36만/배수펌프6만</t>
    <phoneticPr fontId="1" type="noConversion"/>
  </si>
  <si>
    <t>정기적금(시설)</t>
    <phoneticPr fontId="3" type="noConversion"/>
  </si>
  <si>
    <t>정기예금(시설)</t>
    <phoneticPr fontId="1" type="noConversion"/>
  </si>
  <si>
    <t>이자</t>
    <phoneticPr fontId="1" type="noConversion"/>
  </si>
  <si>
    <t>기타예금(장학)</t>
    <phoneticPr fontId="1" type="noConversion"/>
  </si>
  <si>
    <t>6월 수지보고</t>
    <phoneticPr fontId="1" type="noConversion"/>
  </si>
  <si>
    <t>성소후원회17만/담당신부10만</t>
    <phoneticPr fontId="1" type="noConversion"/>
  </si>
  <si>
    <t>전구,쓰레기봉투,환풍기,기름걸레</t>
    <phoneticPr fontId="1" type="noConversion"/>
  </si>
  <si>
    <t xml:space="preserve">    교구및본당행사비</t>
  </si>
  <si>
    <t>특전(19시)</t>
  </si>
  <si>
    <t>새벽(06시)</t>
  </si>
  <si>
    <t>교중(11시)</t>
  </si>
  <si>
    <t>조정희 데레사</t>
  </si>
  <si>
    <t xml:space="preserve">    학비보조금</t>
  </si>
  <si>
    <t>장선화 바실리나</t>
  </si>
  <si>
    <t xml:space="preserve">신학생,보좌40만
</t>
    <phoneticPr fontId="3" type="noConversion"/>
  </si>
  <si>
    <t xml:space="preserve">특전(토19시) </t>
  </si>
  <si>
    <t xml:space="preserve">새벽 (06시) </t>
  </si>
  <si>
    <t>1주</t>
  </si>
  <si>
    <t>2주</t>
  </si>
  <si>
    <t>3주</t>
  </si>
  <si>
    <t>4주</t>
  </si>
  <si>
    <t>24일</t>
  </si>
  <si>
    <t>밤9시</t>
  </si>
  <si>
    <t>해설-조정희 데레사</t>
  </si>
  <si>
    <t>1독서-송미애 막달레나</t>
  </si>
  <si>
    <t>2독서-차종만 율리아노</t>
  </si>
  <si>
    <t>5주</t>
  </si>
  <si>
    <t>이연남 엘리사벳</t>
  </si>
  <si>
    <t>31일</t>
  </si>
  <si>
    <t xml:space="preserve">신동운 베네딕도 </t>
  </si>
  <si>
    <t xml:space="preserve">황영원 보니파시오 </t>
  </si>
  <si>
    <t xml:space="preserve">**12/25 &lt;교중 11시&gt; </t>
  </si>
  <si>
    <t xml:space="preserve">2독서 </t>
  </si>
  <si>
    <r>
      <t xml:space="preserve">연점숙 뮤리엘 ♣ </t>
    </r>
    <r>
      <rPr>
        <u/>
        <sz val="9"/>
        <color rgb="FF000000"/>
        <rFont val="HY강M"/>
        <family val="1"/>
        <charset val="129"/>
      </rPr>
      <t>송년 미사 및 대축일 특전</t>
    </r>
  </si>
  <si>
    <t>교중(11시)</t>
    <phoneticPr fontId="1" type="noConversion"/>
  </si>
  <si>
    <t>과목</t>
    <phoneticPr fontId="1" type="noConversion"/>
  </si>
  <si>
    <t>수입</t>
    <phoneticPr fontId="1" type="noConversion"/>
  </si>
  <si>
    <t>내    역</t>
    <phoneticPr fontId="1" type="noConversion"/>
  </si>
  <si>
    <t>지  출</t>
    <phoneticPr fontId="1" type="noConversion"/>
  </si>
  <si>
    <t>수입계</t>
    <phoneticPr fontId="1" type="noConversion"/>
  </si>
  <si>
    <t>지   출</t>
    <phoneticPr fontId="1" type="noConversion"/>
  </si>
  <si>
    <t>주임,보좌신부</t>
    <phoneticPr fontId="1" type="noConversion"/>
  </si>
  <si>
    <t>2명</t>
    <phoneticPr fontId="1" type="noConversion"/>
  </si>
  <si>
    <t>교구납부금</t>
    <phoneticPr fontId="1" type="noConversion"/>
  </si>
  <si>
    <t>247,027,000중42,027,000남음</t>
    <phoneticPr fontId="1" type="noConversion"/>
  </si>
  <si>
    <t xml:space="preserve"> 평화방송,
 통일기금</t>
    <phoneticPr fontId="1" type="noConversion"/>
  </si>
  <si>
    <t>평화방송1,644만/통일기금3,000만 남음</t>
    <phoneticPr fontId="1" type="noConversion"/>
  </si>
  <si>
    <t>지출계</t>
    <phoneticPr fontId="1" type="noConversion"/>
  </si>
  <si>
    <t>특별헌금</t>
    <phoneticPr fontId="1" type="noConversion"/>
  </si>
  <si>
    <t>제전비</t>
    <phoneticPr fontId="1" type="noConversion"/>
  </si>
  <si>
    <t>전교비</t>
    <phoneticPr fontId="1" type="noConversion"/>
  </si>
  <si>
    <t>주일학교운영비</t>
    <phoneticPr fontId="1" type="noConversion"/>
  </si>
  <si>
    <t>사제생활비외</t>
    <phoneticPr fontId="1" type="noConversion"/>
  </si>
  <si>
    <t>수녀생활비외</t>
    <phoneticPr fontId="1" type="noConversion"/>
  </si>
  <si>
    <t>단체보조비</t>
    <phoneticPr fontId="1" type="noConversion"/>
  </si>
  <si>
    <r>
      <t xml:space="preserve">서정문 </t>
    </r>
    <r>
      <rPr>
        <sz val="7"/>
        <color rgb="FF000000"/>
        <rFont val="HY강M"/>
        <family val="1"/>
        <charset val="129"/>
      </rPr>
      <t>베르나르도</t>
    </r>
    <phoneticPr fontId="1" type="noConversion"/>
  </si>
  <si>
    <r>
      <t xml:space="preserve">서정문 </t>
    </r>
    <r>
      <rPr>
        <sz val="7"/>
        <color rgb="FF000000"/>
        <rFont val="HY강M"/>
        <family val="1"/>
        <charset val="129"/>
      </rPr>
      <t>베르나르도</t>
    </r>
    <phoneticPr fontId="1" type="noConversion"/>
  </si>
  <si>
    <r>
      <t xml:space="preserve">황영원 </t>
    </r>
    <r>
      <rPr>
        <sz val="7"/>
        <color rgb="FF000000"/>
        <rFont val="HY강M"/>
        <family val="1"/>
        <charset val="129"/>
      </rPr>
      <t>보니파시오</t>
    </r>
    <phoneticPr fontId="1" type="noConversion"/>
  </si>
  <si>
    <r>
      <t xml:space="preserve">고금애 </t>
    </r>
    <r>
      <rPr>
        <sz val="7"/>
        <color rgb="FF000000"/>
        <rFont val="HY강M"/>
        <family val="1"/>
        <charset val="129"/>
      </rPr>
      <t>아나스타샤</t>
    </r>
    <phoneticPr fontId="1" type="noConversion"/>
  </si>
  <si>
    <t xml:space="preserve">    사제관운영비</t>
  </si>
  <si>
    <t xml:space="preserve">    보험료</t>
  </si>
  <si>
    <t xml:space="preserve">   12월 수지보고</t>
    <phoneticPr fontId="1" type="noConversion"/>
  </si>
  <si>
    <t>비품</t>
    <phoneticPr fontId="1" type="noConversion"/>
  </si>
  <si>
    <t>과목</t>
    <phoneticPr fontId="1" type="noConversion"/>
  </si>
  <si>
    <t>수입</t>
    <phoneticPr fontId="1" type="noConversion"/>
  </si>
  <si>
    <t>지출</t>
    <phoneticPr fontId="1" type="noConversion"/>
  </si>
  <si>
    <t>합계</t>
    <phoneticPr fontId="1" type="noConversion"/>
  </si>
  <si>
    <t>내역</t>
    <phoneticPr fontId="1" type="noConversion"/>
  </si>
  <si>
    <t>특별예금</t>
    <phoneticPr fontId="3" type="noConversion"/>
  </si>
  <si>
    <t>기타예금(장학.적공)</t>
    <phoneticPr fontId="1" type="noConversion"/>
  </si>
  <si>
    <t>수입계</t>
    <phoneticPr fontId="1" type="noConversion"/>
  </si>
  <si>
    <t>비용계</t>
    <phoneticPr fontId="1" type="noConversion"/>
  </si>
  <si>
    <t xml:space="preserve">    주일학교운영비</t>
    <phoneticPr fontId="1" type="noConversion"/>
  </si>
  <si>
    <t xml:space="preserve">    퇴직충당금</t>
    <phoneticPr fontId="1" type="noConversion"/>
  </si>
  <si>
    <t>669건</t>
    <phoneticPr fontId="1" type="noConversion"/>
  </si>
  <si>
    <t>대림1주일~예수마리아요셉성가정축일</t>
    <phoneticPr fontId="1" type="noConversion"/>
  </si>
  <si>
    <t>34건</t>
    <phoneticPr fontId="1" type="noConversion"/>
  </si>
  <si>
    <t>구유예물</t>
    <phoneticPr fontId="1" type="noConversion"/>
  </si>
  <si>
    <t>적공및 노숙자식대</t>
    <phoneticPr fontId="1" type="noConversion"/>
  </si>
  <si>
    <t>장학 362만 성소개발240.5만</t>
    <phoneticPr fontId="1" type="noConversion"/>
  </si>
  <si>
    <t>국군장병, 수감자2차헌금, 자선주일2차헌금</t>
    <phoneticPr fontId="1" type="noConversion"/>
  </si>
  <si>
    <t>대림저금통</t>
    <phoneticPr fontId="1" type="noConversion"/>
  </si>
  <si>
    <t>물품기증 기부금 영수증 발행용</t>
    <phoneticPr fontId="1" type="noConversion"/>
  </si>
  <si>
    <t>꽃봉헌및 연령회찬조, 물품기증 기부금 영수증 발행용</t>
    <phoneticPr fontId="1" type="noConversion"/>
  </si>
  <si>
    <t>경상비,장학기금,적공통장,사목기금회 이자</t>
    <phoneticPr fontId="1" type="noConversion"/>
  </si>
  <si>
    <t>교무금 장애분(손은기)</t>
    <phoneticPr fontId="1" type="noConversion"/>
  </si>
  <si>
    <t>성탄꽃제대회116만,손님신부60만,신학생전례지원40만,
제병16.8만, 첨부물100만, 구유장식5.2만</t>
    <phoneticPr fontId="1" type="noConversion"/>
  </si>
  <si>
    <t>카렌다300만,예비자성지순례3만,영세자선불109.9만,주보75.3만,커피18.5</t>
    <phoneticPr fontId="1" type="noConversion"/>
  </si>
  <si>
    <t>여정4만/글로리아78.8만/쌍투스42만/청년사목22만/청년봉사41.9만/제대회4만/청년전례12만/아뉴스35.2만/지휘자반주자선물266만/어린이복사520만/전례단40만/청년복사4.8만/여성구역16만/길잡이9.1만/반주단22만</t>
    <phoneticPr fontId="1" type="noConversion"/>
  </si>
  <si>
    <t>유초등부91.9만/중고등부323.5만</t>
    <phoneticPr fontId="1" type="noConversion"/>
  </si>
  <si>
    <t>2차헌금 송금</t>
    <phoneticPr fontId="1" type="noConversion"/>
  </si>
  <si>
    <t>성소후원회입금,보좌신부10만</t>
    <phoneticPr fontId="1" type="noConversion"/>
  </si>
  <si>
    <t>신학생</t>
    <phoneticPr fontId="1" type="noConversion"/>
  </si>
  <si>
    <t>빈첸시오회643만, 평화의집100만, 청년회관60만,
대림저금통송금92.5만,연령회15만</t>
    <phoneticPr fontId="1" type="noConversion"/>
  </si>
  <si>
    <t>성탄대축일 떡</t>
    <phoneticPr fontId="1" type="noConversion"/>
  </si>
  <si>
    <t>사무장외3명</t>
    <phoneticPr fontId="1" type="noConversion"/>
  </si>
  <si>
    <t>직원퇴직적립금</t>
    <phoneticPr fontId="1" type="noConversion"/>
  </si>
  <si>
    <t>책비닐,무선공유기</t>
    <phoneticPr fontId="1" type="noConversion"/>
  </si>
  <si>
    <t>구유,미사예물 봉투</t>
    <phoneticPr fontId="1" type="noConversion"/>
  </si>
  <si>
    <t>도시가스152.4, 전기99.5만</t>
    <phoneticPr fontId="1" type="noConversion"/>
  </si>
  <si>
    <t>복사기,정수기</t>
    <phoneticPr fontId="1" type="noConversion"/>
  </si>
  <si>
    <t>인터넷, 전화, 케이블, 웹하드</t>
    <phoneticPr fontId="1" type="noConversion"/>
  </si>
  <si>
    <t>승강기, 청소, 세콤, 전기안전</t>
    <phoneticPr fontId="1" type="noConversion"/>
  </si>
  <si>
    <t>화재,가스</t>
    <phoneticPr fontId="1" type="noConversion"/>
  </si>
  <si>
    <t>건강,연금,고용보험</t>
    <phoneticPr fontId="1" type="noConversion"/>
  </si>
  <si>
    <t>걸레,쓰레기봉투,전등,건전지,기름걸레,비품계정정리,화장지,
화장지걸이,한모금컵</t>
    <phoneticPr fontId="1" type="noConversion"/>
  </si>
  <si>
    <t>엠프,라지에터,물탱크 수리,비품계정정리</t>
    <phoneticPr fontId="1" type="noConversion"/>
  </si>
  <si>
    <t>관리소품, 비품계정 정리</t>
    <phoneticPr fontId="1" type="noConversion"/>
  </si>
  <si>
    <t>비품계정 정리</t>
    <phoneticPr fontId="1" type="noConversion"/>
  </si>
  <si>
    <t xml:space="preserve">                     ◈12월 전입◈   </t>
    <phoneticPr fontId="3" type="noConversion"/>
  </si>
  <si>
    <t>전례</t>
  </si>
  <si>
    <t>&lt;수&gt;</t>
  </si>
  <si>
    <t>김덕렬 베드로</t>
  </si>
  <si>
    <t>장선화 바실리사</t>
  </si>
  <si>
    <r>
      <t xml:space="preserve">서정문 </t>
    </r>
    <r>
      <rPr>
        <sz val="8"/>
        <color rgb="FF000000"/>
        <rFont val="HY강M"/>
        <family val="1"/>
        <charset val="129"/>
      </rPr>
      <t>베르나르도</t>
    </r>
    <phoneticPr fontId="1" type="noConversion"/>
  </si>
  <si>
    <r>
      <t xml:space="preserve">황영원 </t>
    </r>
    <r>
      <rPr>
        <sz val="8"/>
        <color rgb="FF000000"/>
        <rFont val="HY강M"/>
        <family val="1"/>
        <charset val="129"/>
      </rPr>
      <t>보니파시오</t>
    </r>
    <phoneticPr fontId="1" type="noConversion"/>
  </si>
  <si>
    <t xml:space="preserve">            ◈1월 전례봉사 배정표 ◈   </t>
    <phoneticPr fontId="3" type="noConversion"/>
  </si>
  <si>
    <t>2013년 12월 수지보고</t>
    <phoneticPr fontId="1" type="noConversion"/>
  </si>
  <si>
    <t>특별헌금.
목적헌금</t>
    <phoneticPr fontId="1" type="noConversion"/>
  </si>
  <si>
    <t>국군장병, 수감자2차헌금, 자선주일2차헌금,대림저금통</t>
    <phoneticPr fontId="1" type="noConversion"/>
  </si>
  <si>
    <t>꽃봉헌및 연령회찬조</t>
    <phoneticPr fontId="1" type="noConversion"/>
  </si>
  <si>
    <t>기타수입</t>
    <phoneticPr fontId="1" type="noConversion"/>
  </si>
  <si>
    <t>경상비이자, 교무금장애5만</t>
    <phoneticPr fontId="1" type="noConversion"/>
  </si>
  <si>
    <t>여정4만/글로리아78.8만/쌍투스42만/청년사목22만/청년봉사41.9만/제대회4만/청년전례12만/아뉴스35.2만/지휘자반주자선물266만/어린이복사520만/전례단40만/청년복사4.8만/여성구역16만/길잡이9.1만/반주단22만</t>
  </si>
  <si>
    <t>연령회찬조15만,평화의집100만,청년회관60만,
대림저금통송금92.5만</t>
    <phoneticPr fontId="1" type="noConversion"/>
  </si>
  <si>
    <t>퇴직적립금</t>
    <phoneticPr fontId="1" type="noConversion"/>
  </si>
  <si>
    <t>엠프,라지에터,물탱크 수리</t>
    <phoneticPr fontId="1" type="noConversion"/>
  </si>
  <si>
    <t>복사기,정수기,승강기, 청소, 세콤, 전기안전</t>
    <phoneticPr fontId="1" type="noConversion"/>
  </si>
  <si>
    <t xml:space="preserve">    잡지출</t>
    <phoneticPr fontId="1" type="noConversion"/>
  </si>
  <si>
    <t>잡지출</t>
    <phoneticPr fontId="1" type="noConversion"/>
  </si>
  <si>
    <t>관리소품</t>
    <phoneticPr fontId="1" type="noConversion"/>
  </si>
  <si>
    <t>본당행사비</t>
    <phoneticPr fontId="1" type="noConversion"/>
  </si>
  <si>
    <t>성소개발비</t>
    <phoneticPr fontId="1" type="noConversion"/>
  </si>
  <si>
    <t>자선찬조비</t>
    <phoneticPr fontId="1" type="noConversion"/>
  </si>
  <si>
    <t>급여</t>
    <phoneticPr fontId="1" type="noConversion"/>
  </si>
  <si>
    <t>상여수당</t>
    <phoneticPr fontId="1" type="noConversion"/>
  </si>
  <si>
    <t>사무용품비</t>
    <phoneticPr fontId="1" type="noConversion"/>
  </si>
  <si>
    <t>도서인쇄비</t>
    <phoneticPr fontId="1" type="noConversion"/>
  </si>
  <si>
    <t>소모품비</t>
    <phoneticPr fontId="1" type="noConversion"/>
  </si>
  <si>
    <t>수도광열비</t>
    <phoneticPr fontId="1" type="noConversion"/>
  </si>
  <si>
    <t>임차료.용역비</t>
    <phoneticPr fontId="1" type="noConversion"/>
  </si>
  <si>
    <t>통신비</t>
    <phoneticPr fontId="1" type="noConversion"/>
  </si>
  <si>
    <t>보험료</t>
    <phoneticPr fontId="1" type="noConversion"/>
  </si>
  <si>
    <t>복리후생비</t>
    <phoneticPr fontId="1" type="noConversion"/>
  </si>
  <si>
    <t>시설비</t>
    <phoneticPr fontId="1" type="noConversion"/>
  </si>
  <si>
    <t>사무장3명</t>
    <phoneticPr fontId="1" type="noConversion"/>
  </si>
  <si>
    <t>걸레,쓰레기봉투,전등,건전지,기름걸레,
화장지걸이,한모금컵</t>
    <phoneticPr fontId="1" type="noConversion"/>
  </si>
  <si>
    <t>사무장외1명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</si>
</sst>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44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b/>
      <sz val="8"/>
      <name val="돋움"/>
      <family val="3"/>
      <charset val="129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Arial"/>
      <family val="2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6"/>
      <name val="HY강M"/>
      <family val="1"/>
      <charset val="129"/>
    </font>
    <font>
      <sz val="7"/>
      <name val="HY강M"/>
      <family val="1"/>
      <charset val="129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HY강M"/>
      <family val="1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7"/>
      <color theme="1"/>
      <name val="돋움"/>
      <family val="3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b/>
      <sz val="9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sz val="8"/>
      <color rgb="FF000000"/>
      <name val="HY강M"/>
      <family val="1"/>
      <charset val="129"/>
    </font>
    <font>
      <b/>
      <sz val="14"/>
      <color theme="1"/>
      <name val="HY강M"/>
      <family val="1"/>
      <charset val="129"/>
    </font>
    <font>
      <sz val="9"/>
      <color rgb="FF000000"/>
      <name val="HY강M"/>
      <family val="1"/>
      <charset val="129"/>
    </font>
    <font>
      <sz val="11"/>
      <color theme="1"/>
      <name val="HY강M"/>
      <family val="1"/>
      <charset val="129"/>
    </font>
    <font>
      <sz val="10"/>
      <color theme="1"/>
      <name val="HY강M"/>
      <family val="1"/>
      <charset val="129"/>
    </font>
    <font>
      <b/>
      <sz val="10"/>
      <color theme="1"/>
      <name val="HY강M"/>
      <family val="1"/>
      <charset val="129"/>
    </font>
    <font>
      <sz val="8"/>
      <color indexed="14"/>
      <name val="HY강M"/>
      <family val="1"/>
      <charset val="129"/>
    </font>
    <font>
      <sz val="7"/>
      <color rgb="FF000000"/>
      <name val="HY강M"/>
      <family val="1"/>
      <charset val="129"/>
    </font>
    <font>
      <b/>
      <u/>
      <sz val="9"/>
      <color rgb="FF000000"/>
      <name val="HY강M"/>
      <family val="1"/>
      <charset val="129"/>
    </font>
    <font>
      <u/>
      <sz val="9"/>
      <color rgb="FF000000"/>
      <name val="HY강M"/>
      <family val="1"/>
      <charset val="129"/>
    </font>
    <font>
      <sz val="8"/>
      <color indexed="11"/>
      <name val="Arial"/>
      <family val="2"/>
    </font>
    <font>
      <sz val="8"/>
      <color indexed="14"/>
      <name val="Arial"/>
      <family val="2"/>
    </font>
    <font>
      <b/>
      <sz val="8"/>
      <color theme="1"/>
      <name val="HY강M"/>
      <family val="1"/>
      <charset val="129"/>
    </font>
    <font>
      <sz val="10"/>
      <color rgb="FF000000"/>
      <name val="HY강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Alignment="1"/>
    <xf numFmtId="0" fontId="19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1" fillId="0" borderId="1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21" fillId="0" borderId="7" xfId="0" applyNumberFormat="1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21" fillId="0" borderId="1" xfId="0" applyNumberFormat="1" applyFont="1" applyBorder="1" applyAlignment="1">
      <alignment horizontal="right" vertical="center"/>
    </xf>
    <xf numFmtId="0" fontId="17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 applyProtection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left" vertical="center"/>
    </xf>
    <xf numFmtId="177" fontId="14" fillId="0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22" fillId="0" borderId="1" xfId="0" applyNumberFormat="1" applyFont="1" applyBorder="1" applyAlignment="1">
      <alignment vertical="center"/>
    </xf>
    <xf numFmtId="177" fontId="19" fillId="0" borderId="1" xfId="0" applyNumberFormat="1" applyFont="1" applyBorder="1" applyAlignment="1">
      <alignment vertical="center"/>
    </xf>
    <xf numFmtId="0" fontId="19" fillId="0" borderId="0" xfId="0" applyFont="1">
      <alignment vertical="center"/>
    </xf>
    <xf numFmtId="177" fontId="22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23" fillId="0" borderId="1" xfId="0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0" borderId="1" xfId="0" applyNumberFormat="1" applyFon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76" fontId="24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176" fontId="25" fillId="0" borderId="0" xfId="0" applyNumberFormat="1" applyFont="1" applyAlignment="1">
      <alignment horizontal="center" vertical="center"/>
    </xf>
    <xf numFmtId="0" fontId="21" fillId="0" borderId="0" xfId="0" applyFont="1">
      <alignment vertical="center"/>
    </xf>
    <xf numFmtId="0" fontId="26" fillId="4" borderId="9" xfId="0" applyFont="1" applyFill="1" applyBorder="1" applyAlignment="1">
      <alignment horizontal="left" vertical="center"/>
    </xf>
    <xf numFmtId="176" fontId="25" fillId="0" borderId="0" xfId="0" applyNumberFormat="1" applyFont="1">
      <alignment vertical="center"/>
    </xf>
    <xf numFmtId="176" fontId="16" fillId="0" borderId="1" xfId="0" applyNumberFormat="1" applyFont="1" applyFill="1" applyBorder="1" applyAlignment="1" applyProtection="1">
      <alignment horizontal="right" vertical="top"/>
    </xf>
    <xf numFmtId="0" fontId="12" fillId="0" borderId="2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28" fillId="4" borderId="10" xfId="0" applyNumberFormat="1" applyFont="1" applyFill="1" applyBorder="1" applyAlignment="1">
      <alignment horizontal="right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left" vertical="center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justify" vertical="center" wrapText="1"/>
    </xf>
    <xf numFmtId="0" fontId="32" fillId="0" borderId="22" xfId="0" applyFont="1" applyBorder="1" applyAlignment="1">
      <alignment horizontal="justify" vertical="center" wrapText="1"/>
    </xf>
    <xf numFmtId="0" fontId="32" fillId="0" borderId="23" xfId="0" applyFont="1" applyBorder="1" applyAlignment="1">
      <alignment horizontal="justify" vertical="center" wrapText="1"/>
    </xf>
    <xf numFmtId="0" fontId="32" fillId="0" borderId="28" xfId="0" applyFont="1" applyBorder="1" applyAlignment="1">
      <alignment horizontal="justify" vertical="center" wrapText="1"/>
    </xf>
    <xf numFmtId="0" fontId="32" fillId="0" borderId="30" xfId="0" applyFont="1" applyBorder="1" applyAlignment="1">
      <alignment horizontal="justify" vertical="center" wrapText="1"/>
    </xf>
    <xf numFmtId="0" fontId="32" fillId="0" borderId="32" xfId="0" applyFont="1" applyBorder="1" applyAlignment="1">
      <alignment horizontal="justify" vertical="center" wrapText="1"/>
    </xf>
    <xf numFmtId="0" fontId="32" fillId="0" borderId="34" xfId="0" applyFont="1" applyBorder="1" applyAlignment="1">
      <alignment horizontal="justify" vertical="center" wrapText="1"/>
    </xf>
    <xf numFmtId="0" fontId="21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left" vertical="center"/>
    </xf>
    <xf numFmtId="176" fontId="36" fillId="0" borderId="1" xfId="0" applyNumberFormat="1" applyFont="1" applyFill="1" applyBorder="1" applyAlignment="1" applyProtection="1">
      <alignment horizontal="left" vertical="center"/>
    </xf>
    <xf numFmtId="176" fontId="36" fillId="0" borderId="1" xfId="0" applyNumberFormat="1" applyFont="1" applyFill="1" applyBorder="1" applyAlignment="1" applyProtection="1">
      <alignment horizontal="right" vertical="center"/>
    </xf>
    <xf numFmtId="0" fontId="33" fillId="0" borderId="1" xfId="0" applyFont="1" applyBorder="1" applyAlignment="1">
      <alignment vertical="center"/>
    </xf>
    <xf numFmtId="0" fontId="12" fillId="3" borderId="1" xfId="0" applyFont="1" applyFill="1" applyBorder="1" applyAlignment="1" applyProtection="1">
      <alignment horizontal="left" vertical="center"/>
    </xf>
    <xf numFmtId="177" fontId="26" fillId="0" borderId="1" xfId="0" applyNumberFormat="1" applyFont="1" applyBorder="1" applyAlignment="1">
      <alignment vertical="center"/>
    </xf>
    <xf numFmtId="177" fontId="14" fillId="0" borderId="1" xfId="0" applyNumberFormat="1" applyFont="1" applyFill="1" applyBorder="1" applyAlignment="1" applyProtection="1">
      <alignment horizontal="lef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6" fillId="0" borderId="1" xfId="0" applyFont="1" applyBorder="1" applyAlignment="1">
      <alignment vertical="center"/>
    </xf>
    <xf numFmtId="176" fontId="16" fillId="0" borderId="1" xfId="0" applyNumberFormat="1" applyFont="1" applyFill="1" applyBorder="1" applyAlignment="1" applyProtection="1">
      <alignment vertical="center"/>
    </xf>
    <xf numFmtId="177" fontId="28" fillId="0" borderId="1" xfId="0" applyNumberFormat="1" applyFont="1" applyBorder="1" applyAlignment="1">
      <alignment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176" fontId="16" fillId="0" borderId="6" xfId="0" applyNumberFormat="1" applyFont="1" applyFill="1" applyBorder="1" applyAlignment="1" applyProtection="1">
      <alignment horizontal="center" vertical="center"/>
    </xf>
    <xf numFmtId="176" fontId="21" fillId="2" borderId="14" xfId="0" applyNumberFormat="1" applyFont="1" applyFill="1" applyBorder="1" applyAlignment="1" applyProtection="1">
      <alignment horizontal="center" vertical="center"/>
    </xf>
    <xf numFmtId="176" fontId="16" fillId="2" borderId="15" xfId="0" applyNumberFormat="1" applyFont="1" applyFill="1" applyBorder="1" applyAlignment="1" applyProtection="1">
      <alignment horizontal="center" vertical="center"/>
    </xf>
    <xf numFmtId="0" fontId="16" fillId="0" borderId="16" xfId="0" applyFont="1" applyBorder="1" applyAlignment="1">
      <alignment horizontal="center" vertical="center"/>
    </xf>
    <xf numFmtId="176" fontId="16" fillId="5" borderId="14" xfId="0" applyNumberFormat="1" applyFont="1" applyFill="1" applyBorder="1" applyAlignment="1" applyProtection="1">
      <alignment horizontal="center" vertical="center"/>
    </xf>
    <xf numFmtId="177" fontId="26" fillId="0" borderId="1" xfId="0" applyNumberFormat="1" applyFont="1" applyBorder="1" applyAlignment="1">
      <alignment horizontal="left" vertical="center"/>
    </xf>
    <xf numFmtId="177" fontId="12" fillId="3" borderId="1" xfId="0" applyNumberFormat="1" applyFont="1" applyFill="1" applyBorder="1" applyAlignment="1" applyProtection="1">
      <alignment horizontal="left" vertical="center"/>
    </xf>
    <xf numFmtId="177" fontId="29" fillId="0" borderId="1" xfId="0" applyNumberFormat="1" applyFont="1" applyBorder="1" applyAlignment="1">
      <alignment horizontal="left" vertical="center" wrapText="1"/>
    </xf>
    <xf numFmtId="178" fontId="32" fillId="0" borderId="29" xfId="0" applyNumberFormat="1" applyFont="1" applyBorder="1" applyAlignment="1">
      <alignment horizontal="justify" vertical="center" wrapText="1"/>
    </xf>
    <xf numFmtId="177" fontId="26" fillId="0" borderId="13" xfId="0" applyNumberFormat="1" applyFont="1" applyBorder="1" applyAlignment="1">
      <alignment horizontal="left" vertical="center"/>
    </xf>
    <xf numFmtId="177" fontId="16" fillId="0" borderId="1" xfId="0" applyNumberFormat="1" applyFont="1" applyFill="1" applyBorder="1" applyAlignment="1" applyProtection="1">
      <alignment horizontal="right" vertical="center"/>
    </xf>
    <xf numFmtId="0" fontId="21" fillId="0" borderId="22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32" fillId="0" borderId="47" xfId="0" applyFont="1" applyBorder="1" applyAlignment="1">
      <alignment horizontal="justify" vertical="center" wrapText="1"/>
    </xf>
    <xf numFmtId="0" fontId="32" fillId="0" borderId="52" xfId="0" applyFont="1" applyBorder="1" applyAlignment="1">
      <alignment horizontal="justify" vertical="center" wrapText="1"/>
    </xf>
    <xf numFmtId="0" fontId="32" fillId="0" borderId="49" xfId="0" applyFont="1" applyBorder="1" applyAlignment="1">
      <alignment horizontal="justify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justify" vertical="center" wrapText="1"/>
    </xf>
    <xf numFmtId="0" fontId="21" fillId="0" borderId="29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38" fillId="0" borderId="27" xfId="0" applyFont="1" applyBorder="1" applyAlignment="1">
      <alignment horizontal="justify" vertical="center" wrapText="1"/>
    </xf>
    <xf numFmtId="0" fontId="38" fillId="0" borderId="29" xfId="0" applyFont="1" applyBorder="1" applyAlignment="1">
      <alignment horizontal="justify" vertical="center" wrapText="1"/>
    </xf>
    <xf numFmtId="0" fontId="32" fillId="0" borderId="29" xfId="0" applyFont="1" applyBorder="1" applyAlignment="1">
      <alignment vertical="center" wrapText="1"/>
    </xf>
    <xf numFmtId="0" fontId="32" fillId="0" borderId="31" xfId="0" applyFont="1" applyBorder="1" applyAlignment="1">
      <alignment vertical="center" wrapText="1"/>
    </xf>
    <xf numFmtId="0" fontId="21" fillId="0" borderId="33" xfId="0" applyFont="1" applyBorder="1" applyAlignment="1">
      <alignment vertical="center" wrapText="1"/>
    </xf>
    <xf numFmtId="177" fontId="26" fillId="0" borderId="1" xfId="0" applyNumberFormat="1" applyFont="1" applyBorder="1" applyAlignment="1">
      <alignment horizontal="left" vertical="center" wrapText="1"/>
    </xf>
    <xf numFmtId="0" fontId="32" fillId="0" borderId="47" xfId="0" applyFont="1" applyBorder="1" applyAlignment="1">
      <alignment horizontal="justify" vertical="center" wrapText="1"/>
    </xf>
    <xf numFmtId="0" fontId="32" fillId="0" borderId="52" xfId="0" applyFont="1" applyBorder="1" applyAlignment="1">
      <alignment horizontal="justify" vertical="center" wrapText="1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40" fillId="2" borderId="44" xfId="0" applyNumberFormat="1" applyFont="1" applyFill="1" applyBorder="1" applyAlignment="1" applyProtection="1">
      <alignment horizontal="center" vertical="center"/>
    </xf>
    <xf numFmtId="176" fontId="41" fillId="0" borderId="46" xfId="0" applyNumberFormat="1" applyFont="1" applyFill="1" applyBorder="1" applyAlignment="1" applyProtection="1">
      <alignment horizontal="right" vertical="top"/>
    </xf>
    <xf numFmtId="176" fontId="41" fillId="0" borderId="46" xfId="0" applyNumberFormat="1" applyFont="1" applyFill="1" applyBorder="1" applyAlignment="1" applyProtection="1">
      <alignment horizontal="left" vertical="top"/>
    </xf>
    <xf numFmtId="176" fontId="4" fillId="0" borderId="46" xfId="0" applyNumberFormat="1" applyFont="1" applyFill="1" applyBorder="1" applyAlignment="1" applyProtection="1">
      <alignment horizontal="right" vertical="top"/>
    </xf>
    <xf numFmtId="176" fontId="4" fillId="0" borderId="46" xfId="0" applyNumberFormat="1" applyFont="1" applyFill="1" applyBorder="1" applyAlignment="1" applyProtection="1">
      <alignment horizontal="left" vertical="top"/>
    </xf>
    <xf numFmtId="177" fontId="26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left" vertical="top"/>
    </xf>
    <xf numFmtId="176" fontId="14" fillId="0" borderId="1" xfId="0" applyNumberFormat="1" applyFont="1" applyFill="1" applyBorder="1" applyAlignment="1" applyProtection="1">
      <alignment horizontal="right" vertical="top"/>
    </xf>
    <xf numFmtId="177" fontId="36" fillId="0" borderId="1" xfId="0" applyNumberFormat="1" applyFont="1" applyFill="1" applyBorder="1" applyAlignment="1" applyProtection="1">
      <alignment horizontal="right" vertical="top"/>
    </xf>
    <xf numFmtId="177" fontId="14" fillId="6" borderId="1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 applyProtection="1">
      <alignment horizontal="left" vertical="top"/>
    </xf>
    <xf numFmtId="176" fontId="14" fillId="0" borderId="0" xfId="0" applyNumberFormat="1" applyFont="1" applyFill="1" applyBorder="1" applyAlignment="1" applyProtection="1">
      <alignment horizontal="right" vertical="top"/>
    </xf>
    <xf numFmtId="177" fontId="26" fillId="0" borderId="7" xfId="0" applyNumberFormat="1" applyFont="1" applyBorder="1" applyAlignment="1">
      <alignment vertical="center"/>
    </xf>
    <xf numFmtId="177" fontId="14" fillId="6" borderId="1" xfId="0" applyNumberFormat="1" applyFont="1" applyFill="1" applyBorder="1" applyAlignment="1" applyProtection="1">
      <alignment horizontal="right" vertical="center"/>
    </xf>
    <xf numFmtId="177" fontId="26" fillId="0" borderId="1" xfId="0" applyNumberFormat="1" applyFont="1" applyBorder="1" applyAlignment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top"/>
    </xf>
    <xf numFmtId="177" fontId="14" fillId="0" borderId="1" xfId="0" applyNumberFormat="1" applyFont="1" applyBorder="1" applyAlignment="1">
      <alignment vertical="center"/>
    </xf>
    <xf numFmtId="176" fontId="14" fillId="0" borderId="46" xfId="0" applyNumberFormat="1" applyFont="1" applyFill="1" applyBorder="1" applyAlignment="1" applyProtection="1">
      <alignment horizontal="right" vertical="top"/>
    </xf>
    <xf numFmtId="177" fontId="14" fillId="0" borderId="1" xfId="0" applyNumberFormat="1" applyFont="1" applyFill="1" applyBorder="1" applyAlignment="1" applyProtection="1">
      <alignment vertical="center"/>
    </xf>
    <xf numFmtId="177" fontId="42" fillId="0" borderId="1" xfId="0" applyNumberFormat="1" applyFont="1" applyBorder="1" applyAlignment="1">
      <alignment vertical="center"/>
    </xf>
    <xf numFmtId="177" fontId="14" fillId="0" borderId="1" xfId="0" applyNumberFormat="1" applyFont="1" applyFill="1" applyBorder="1" applyAlignment="1">
      <alignment vertical="center"/>
    </xf>
    <xf numFmtId="177" fontId="14" fillId="0" borderId="7" xfId="0" applyNumberFormat="1" applyFont="1" applyFill="1" applyBorder="1" applyAlignment="1">
      <alignment vertical="center"/>
    </xf>
    <xf numFmtId="177" fontId="26" fillId="3" borderId="1" xfId="0" applyNumberFormat="1" applyFont="1" applyFill="1" applyBorder="1" applyAlignment="1">
      <alignment horizontal="center" vertical="center"/>
    </xf>
    <xf numFmtId="177" fontId="14" fillId="3" borderId="1" xfId="0" applyNumberFormat="1" applyFont="1" applyFill="1" applyBorder="1" applyAlignment="1" applyProtection="1">
      <alignment horizontal="right" vertical="top"/>
    </xf>
    <xf numFmtId="177" fontId="14" fillId="6" borderId="1" xfId="0" applyNumberFormat="1" applyFont="1" applyFill="1" applyBorder="1" applyAlignment="1" applyProtection="1">
      <alignment horizontal="center" vertical="center"/>
    </xf>
    <xf numFmtId="176" fontId="17" fillId="0" borderId="1" xfId="0" applyNumberFormat="1" applyFont="1" applyFill="1" applyBorder="1" applyAlignment="1" applyProtection="1">
      <alignment horizontal="left" vertical="top"/>
    </xf>
    <xf numFmtId="177" fontId="29" fillId="0" borderId="1" xfId="0" applyNumberFormat="1" applyFont="1" applyBorder="1" applyAlignment="1">
      <alignment horizontal="left" vertical="center"/>
    </xf>
    <xf numFmtId="0" fontId="43" fillId="0" borderId="21" xfId="0" applyFont="1" applyBorder="1" applyAlignment="1">
      <alignment horizontal="justify" vertical="center" wrapText="1"/>
    </xf>
    <xf numFmtId="0" fontId="43" fillId="0" borderId="22" xfId="0" applyFont="1" applyBorder="1" applyAlignment="1">
      <alignment horizontal="justify" vertical="center" wrapText="1"/>
    </xf>
    <xf numFmtId="0" fontId="43" fillId="0" borderId="23" xfId="0" applyFont="1" applyBorder="1" applyAlignment="1">
      <alignment horizontal="justify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justify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178" fontId="43" fillId="0" borderId="27" xfId="0" applyNumberFormat="1" applyFont="1" applyBorder="1" applyAlignment="1">
      <alignment horizontal="justify" vertical="center" wrapText="1"/>
    </xf>
    <xf numFmtId="0" fontId="43" fillId="0" borderId="28" xfId="0" applyFont="1" applyBorder="1" applyAlignment="1">
      <alignment horizontal="justify" vertical="center" wrapText="1"/>
    </xf>
    <xf numFmtId="0" fontId="43" fillId="0" borderId="29" xfId="0" applyFont="1" applyBorder="1" applyAlignment="1">
      <alignment horizontal="justify" vertical="center" wrapText="1"/>
    </xf>
    <xf numFmtId="0" fontId="43" fillId="0" borderId="30" xfId="0" applyFont="1" applyBorder="1" applyAlignment="1">
      <alignment horizontal="justify" vertical="center" wrapText="1"/>
    </xf>
    <xf numFmtId="0" fontId="34" fillId="0" borderId="29" xfId="0" applyFont="1" applyBorder="1" applyAlignment="1">
      <alignment vertical="center" wrapText="1"/>
    </xf>
    <xf numFmtId="0" fontId="43" fillId="0" borderId="27" xfId="0" applyFont="1" applyBorder="1" applyAlignment="1">
      <alignment horizontal="justify" vertical="center" wrapText="1"/>
    </xf>
    <xf numFmtId="178" fontId="43" fillId="0" borderId="29" xfId="0" applyNumberFormat="1" applyFont="1" applyBorder="1" applyAlignment="1">
      <alignment horizontal="justify" vertical="center" wrapText="1"/>
    </xf>
    <xf numFmtId="0" fontId="34" fillId="0" borderId="31" xfId="0" applyFont="1" applyBorder="1" applyAlignment="1">
      <alignment vertical="center" wrapText="1"/>
    </xf>
    <xf numFmtId="0" fontId="43" fillId="0" borderId="32" xfId="0" applyFont="1" applyBorder="1" applyAlignment="1">
      <alignment horizontal="justify" vertical="center" wrapText="1"/>
    </xf>
    <xf numFmtId="0" fontId="34" fillId="0" borderId="33" xfId="0" applyFont="1" applyBorder="1" applyAlignment="1">
      <alignment vertical="center" wrapText="1"/>
    </xf>
    <xf numFmtId="0" fontId="43" fillId="0" borderId="34" xfId="0" applyFont="1" applyBorder="1" applyAlignment="1">
      <alignment horizontal="justify" vertical="center" wrapText="1"/>
    </xf>
    <xf numFmtId="0" fontId="43" fillId="0" borderId="35" xfId="0" applyFont="1" applyBorder="1" applyAlignment="1">
      <alignment horizontal="justify" vertical="center" wrapText="1"/>
    </xf>
    <xf numFmtId="177" fontId="29" fillId="0" borderId="13" xfId="0" applyNumberFormat="1" applyFont="1" applyBorder="1" applyAlignment="1">
      <alignment horizontal="left" vertical="center"/>
    </xf>
    <xf numFmtId="177" fontId="29" fillId="0" borderId="13" xfId="0" applyNumberFormat="1" applyFont="1" applyBorder="1" applyAlignment="1">
      <alignment horizontal="left" vertical="center" wrapText="1"/>
    </xf>
    <xf numFmtId="176" fontId="16" fillId="0" borderId="1" xfId="0" applyNumberFormat="1" applyFont="1" applyFill="1" applyBorder="1" applyAlignment="1" applyProtection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Border="1" applyAlignment="1">
      <alignment horizontal="left" vertical="center"/>
    </xf>
    <xf numFmtId="177" fontId="26" fillId="0" borderId="7" xfId="0" applyNumberFormat="1" applyFont="1" applyBorder="1" applyAlignment="1">
      <alignment horizontal="left" vertical="center"/>
    </xf>
    <xf numFmtId="176" fontId="16" fillId="0" borderId="7" xfId="0" applyNumberFormat="1" applyFont="1" applyFill="1" applyBorder="1" applyAlignment="1" applyProtection="1">
      <alignment horizontal="right" vertical="center"/>
    </xf>
    <xf numFmtId="177" fontId="26" fillId="0" borderId="59" xfId="0" applyNumberFormat="1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176" fontId="21" fillId="2" borderId="15" xfId="0" applyNumberFormat="1" applyFont="1" applyFill="1" applyBorder="1" applyAlignment="1" applyProtection="1">
      <alignment horizontal="center" vertical="center"/>
    </xf>
    <xf numFmtId="176" fontId="16" fillId="0" borderId="39" xfId="0" applyNumberFormat="1" applyFont="1" applyFill="1" applyBorder="1" applyAlignment="1" applyProtection="1">
      <alignment horizontal="center" vertical="center"/>
    </xf>
    <xf numFmtId="176" fontId="16" fillId="0" borderId="17" xfId="0" applyNumberFormat="1" applyFont="1" applyFill="1" applyBorder="1" applyAlignment="1" applyProtection="1">
      <alignment horizontal="right" vertical="center"/>
    </xf>
    <xf numFmtId="177" fontId="26" fillId="0" borderId="17" xfId="0" applyNumberFormat="1" applyFont="1" applyBorder="1" applyAlignment="1">
      <alignment horizontal="left" vertical="center"/>
    </xf>
    <xf numFmtId="176" fontId="21" fillId="2" borderId="58" xfId="0" applyNumberFormat="1" applyFont="1" applyFill="1" applyBorder="1" applyAlignment="1" applyProtection="1">
      <alignment horizontal="center" vertical="center"/>
    </xf>
    <xf numFmtId="176" fontId="16" fillId="2" borderId="7" xfId="0" applyNumberFormat="1" applyFont="1" applyFill="1" applyBorder="1" applyAlignment="1" applyProtection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right" vertical="center"/>
    </xf>
    <xf numFmtId="0" fontId="27" fillId="0" borderId="60" xfId="0" applyFont="1" applyBorder="1" applyAlignment="1">
      <alignment horizontal="left" vertical="center"/>
    </xf>
    <xf numFmtId="176" fontId="14" fillId="0" borderId="58" xfId="0" applyNumberFormat="1" applyFont="1" applyFill="1" applyBorder="1" applyAlignment="1" applyProtection="1">
      <alignment horizontal="left" vertical="center"/>
    </xf>
    <xf numFmtId="176" fontId="14" fillId="0" borderId="7" xfId="0" applyNumberFormat="1" applyFont="1" applyFill="1" applyBorder="1" applyAlignment="1" applyProtection="1">
      <alignment horizontal="right" vertical="center"/>
    </xf>
    <xf numFmtId="176" fontId="14" fillId="0" borderId="7" xfId="0" applyNumberFormat="1" applyFont="1" applyFill="1" applyBorder="1" applyAlignment="1" applyProtection="1">
      <alignment horizontal="center" vertical="center"/>
    </xf>
    <xf numFmtId="176" fontId="14" fillId="0" borderId="6" xfId="0" applyNumberFormat="1" applyFont="1" applyFill="1" applyBorder="1" applyAlignment="1" applyProtection="1">
      <alignment horizontal="left" vertical="center"/>
    </xf>
    <xf numFmtId="176" fontId="14" fillId="0" borderId="6" xfId="0" applyNumberFormat="1" applyFont="1" applyFill="1" applyBorder="1" applyAlignment="1" applyProtection="1">
      <alignment horizontal="center" vertical="center" wrapText="1"/>
    </xf>
    <xf numFmtId="176" fontId="14" fillId="0" borderId="19" xfId="0" applyNumberFormat="1" applyFont="1" applyFill="1" applyBorder="1" applyAlignment="1" applyProtection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14" fillId="0" borderId="10" xfId="0" applyNumberFormat="1" applyFont="1" applyFill="1" applyBorder="1" applyAlignment="1" applyProtection="1">
      <alignment horizontal="righ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176" fontId="16" fillId="0" borderId="15" xfId="0" applyNumberFormat="1" applyFont="1" applyFill="1" applyBorder="1" applyAlignment="1" applyProtection="1">
      <alignment horizontal="center" vertical="center"/>
    </xf>
    <xf numFmtId="176" fontId="16" fillId="0" borderId="16" xfId="0" applyNumberFormat="1" applyFont="1" applyFill="1" applyBorder="1" applyAlignment="1" applyProtection="1">
      <alignment horizontal="center" vertical="center"/>
    </xf>
    <xf numFmtId="176" fontId="40" fillId="2" borderId="40" xfId="0" applyNumberFormat="1" applyFont="1" applyFill="1" applyBorder="1" applyAlignment="1" applyProtection="1">
      <alignment horizontal="center" vertical="center"/>
    </xf>
    <xf numFmtId="176" fontId="40" fillId="2" borderId="41" xfId="0" applyNumberFormat="1" applyFont="1" applyFill="1" applyBorder="1" applyAlignment="1" applyProtection="1">
      <alignment horizontal="center" vertical="center"/>
    </xf>
    <xf numFmtId="176" fontId="40" fillId="2" borderId="42" xfId="0" applyNumberFormat="1" applyFont="1" applyFill="1" applyBorder="1" applyAlignment="1" applyProtection="1">
      <alignment horizontal="center" vertical="center"/>
    </xf>
    <xf numFmtId="176" fontId="40" fillId="2" borderId="43" xfId="0" applyNumberFormat="1" applyFont="1" applyFill="1" applyBorder="1" applyAlignment="1" applyProtection="1">
      <alignment horizontal="center" vertical="center"/>
    </xf>
    <xf numFmtId="176" fontId="40" fillId="2" borderId="45" xfId="0" applyNumberFormat="1" applyFont="1" applyFill="1" applyBorder="1" applyAlignment="1" applyProtection="1">
      <alignment horizontal="center" vertical="center"/>
    </xf>
    <xf numFmtId="0" fontId="31" fillId="0" borderId="0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18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19" xfId="0" applyNumberFormat="1" applyFont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77" fontId="16" fillId="0" borderId="11" xfId="0" applyNumberFormat="1" applyFont="1" applyFill="1" applyBorder="1" applyAlignment="1" applyProtection="1">
      <alignment horizontal="center" vertical="center"/>
    </xf>
    <xf numFmtId="177" fontId="16" fillId="0" borderId="20" xfId="0" applyNumberFormat="1" applyFont="1" applyFill="1" applyBorder="1" applyAlignment="1" applyProtection="1">
      <alignment horizontal="center" vertical="center"/>
    </xf>
    <xf numFmtId="0" fontId="43" fillId="0" borderId="21" xfId="0" applyFont="1" applyBorder="1" applyAlignment="1">
      <alignment vertical="center" wrapText="1"/>
    </xf>
    <xf numFmtId="0" fontId="43" fillId="0" borderId="22" xfId="0" applyFont="1" applyBorder="1" applyAlignment="1">
      <alignment vertical="center" wrapText="1"/>
    </xf>
    <xf numFmtId="0" fontId="32" fillId="0" borderId="47" xfId="0" applyFont="1" applyBorder="1" applyAlignment="1">
      <alignment horizontal="justify" vertical="center" wrapText="1"/>
    </xf>
    <xf numFmtId="0" fontId="32" fillId="0" borderId="48" xfId="0" applyFont="1" applyBorder="1" applyAlignment="1">
      <alignment horizontal="justify" vertical="center" wrapText="1"/>
    </xf>
    <xf numFmtId="0" fontId="32" fillId="0" borderId="50" xfId="0" applyFont="1" applyBorder="1" applyAlignment="1">
      <alignment horizontal="justify" vertical="center" wrapText="1"/>
    </xf>
    <xf numFmtId="0" fontId="32" fillId="0" borderId="52" xfId="0" applyFont="1" applyBorder="1" applyAlignment="1">
      <alignment horizontal="justify" vertical="center" wrapText="1"/>
    </xf>
    <xf numFmtId="0" fontId="32" fillId="0" borderId="0" xfId="0" applyFont="1" applyBorder="1" applyAlignment="1">
      <alignment horizontal="justify" vertical="center" wrapText="1"/>
    </xf>
    <xf numFmtId="0" fontId="32" fillId="0" borderId="54" xfId="0" applyFont="1" applyBorder="1" applyAlignment="1">
      <alignment horizontal="justify" vertical="center" wrapText="1"/>
    </xf>
    <xf numFmtId="0" fontId="32" fillId="0" borderId="55" xfId="0" applyFont="1" applyBorder="1" applyAlignment="1">
      <alignment horizontal="justify" vertical="center" wrapText="1"/>
    </xf>
    <xf numFmtId="0" fontId="32" fillId="0" borderId="56" xfId="0" applyFont="1" applyBorder="1" applyAlignment="1">
      <alignment horizontal="justify" vertical="center" wrapText="1"/>
    </xf>
    <xf numFmtId="0" fontId="32" fillId="0" borderId="57" xfId="0" applyFont="1" applyBorder="1" applyAlignment="1">
      <alignment horizontal="justify" vertical="center" wrapText="1"/>
    </xf>
    <xf numFmtId="0" fontId="32" fillId="0" borderId="49" xfId="0" applyFont="1" applyBorder="1" applyAlignment="1">
      <alignment horizontal="justify" vertical="center" wrapText="1"/>
    </xf>
    <xf numFmtId="0" fontId="32" fillId="0" borderId="51" xfId="0" applyFont="1" applyBorder="1" applyAlignment="1">
      <alignment horizontal="justify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topLeftCell="A16" zoomScale="150" zoomScaleNormal="150" workbookViewId="0">
      <selection activeCell="G9" sqref="G9"/>
    </sheetView>
  </sheetViews>
  <sheetFormatPr defaultRowHeight="16.5"/>
  <cols>
    <col min="1" max="1" width="9.625" customWidth="1"/>
    <col min="2" max="2" width="8.875" customWidth="1"/>
    <col min="3" max="3" width="26.25" customWidth="1"/>
    <col min="4" max="4" width="10" customWidth="1"/>
    <col min="5" max="5" width="8.625" customWidth="1"/>
    <col min="6" max="6" width="24.625" customWidth="1"/>
  </cols>
  <sheetData>
    <row r="1" spans="1:6" ht="25.5" customHeight="1" thickBot="1">
      <c r="A1" s="178" t="s">
        <v>279</v>
      </c>
      <c r="B1" s="179"/>
      <c r="C1" s="179"/>
      <c r="D1" s="179"/>
      <c r="E1" s="179"/>
      <c r="F1" s="180"/>
    </row>
    <row r="2" spans="1:6" ht="19.5" customHeight="1" thickBot="1">
      <c r="A2" s="79" t="s">
        <v>197</v>
      </c>
      <c r="B2" s="80" t="s">
        <v>198</v>
      </c>
      <c r="C2" s="161" t="s">
        <v>199</v>
      </c>
      <c r="D2" s="162" t="s">
        <v>197</v>
      </c>
      <c r="E2" s="80" t="s">
        <v>200</v>
      </c>
      <c r="F2" s="81" t="s">
        <v>199</v>
      </c>
    </row>
    <row r="3" spans="1:6" ht="19.5" customHeight="1">
      <c r="A3" s="172" t="s">
        <v>23</v>
      </c>
      <c r="B3" s="173">
        <v>85730000</v>
      </c>
      <c r="C3" s="158" t="s">
        <v>236</v>
      </c>
      <c r="D3" s="174" t="s">
        <v>294</v>
      </c>
      <c r="E3" s="159">
        <v>2405000</v>
      </c>
      <c r="F3" s="160"/>
    </row>
    <row r="4" spans="1:6" ht="19.5" customHeight="1">
      <c r="A4" s="175" t="s">
        <v>24</v>
      </c>
      <c r="B4" s="45">
        <v>29621810</v>
      </c>
      <c r="C4" s="83" t="s">
        <v>237</v>
      </c>
      <c r="D4" s="156" t="s">
        <v>295</v>
      </c>
      <c r="E4" s="77">
        <v>2675000</v>
      </c>
      <c r="F4" s="154" t="s">
        <v>286</v>
      </c>
    </row>
    <row r="5" spans="1:6" ht="19.5" customHeight="1">
      <c r="A5" s="175" t="s">
        <v>25</v>
      </c>
      <c r="B5" s="45">
        <v>4500000</v>
      </c>
      <c r="C5" s="83" t="s">
        <v>238</v>
      </c>
      <c r="D5" s="156" t="s">
        <v>296</v>
      </c>
      <c r="E5" s="45">
        <v>6987620</v>
      </c>
      <c r="F5" s="87" t="s">
        <v>307</v>
      </c>
    </row>
    <row r="6" spans="1:6" ht="19.5" customHeight="1">
      <c r="A6" s="175" t="s">
        <v>26</v>
      </c>
      <c r="B6" s="45">
        <v>5177450</v>
      </c>
      <c r="C6" s="83" t="s">
        <v>239</v>
      </c>
      <c r="D6" s="156" t="s">
        <v>297</v>
      </c>
      <c r="E6" s="45">
        <v>5184880</v>
      </c>
      <c r="F6" s="87" t="s">
        <v>307</v>
      </c>
    </row>
    <row r="7" spans="1:6" ht="19.5" customHeight="1">
      <c r="A7" s="176" t="s">
        <v>280</v>
      </c>
      <c r="B7" s="45">
        <v>5749650</v>
      </c>
      <c r="C7" s="133" t="s">
        <v>281</v>
      </c>
      <c r="D7" s="155" t="s">
        <v>287</v>
      </c>
      <c r="E7" s="77">
        <v>11193706</v>
      </c>
      <c r="F7" s="87" t="s">
        <v>309</v>
      </c>
    </row>
    <row r="8" spans="1:6" ht="19.5" customHeight="1">
      <c r="A8" s="175" t="s">
        <v>113</v>
      </c>
      <c r="B8" s="45">
        <v>1360000</v>
      </c>
      <c r="C8" s="83" t="s">
        <v>282</v>
      </c>
      <c r="D8" s="156" t="s">
        <v>298</v>
      </c>
      <c r="E8" s="45">
        <v>31350</v>
      </c>
      <c r="F8" s="87" t="s">
        <v>259</v>
      </c>
    </row>
    <row r="9" spans="1:6" ht="19.5" customHeight="1" thickBot="1">
      <c r="A9" s="163" t="s">
        <v>283</v>
      </c>
      <c r="B9" s="164">
        <v>78513</v>
      </c>
      <c r="C9" s="165" t="s">
        <v>284</v>
      </c>
      <c r="D9" s="156" t="s">
        <v>299</v>
      </c>
      <c r="E9" s="45">
        <v>150000</v>
      </c>
      <c r="F9" s="87" t="s">
        <v>260</v>
      </c>
    </row>
    <row r="10" spans="1:6" ht="19.5" customHeight="1" thickBot="1">
      <c r="A10" s="82" t="s">
        <v>201</v>
      </c>
      <c r="B10" s="190">
        <f>SUM(B3:B9)</f>
        <v>132217423</v>
      </c>
      <c r="C10" s="191"/>
      <c r="D10" s="177" t="s">
        <v>300</v>
      </c>
      <c r="E10" s="45">
        <v>582000</v>
      </c>
      <c r="F10" s="154" t="s">
        <v>308</v>
      </c>
    </row>
    <row r="11" spans="1:6" ht="19.5" customHeight="1">
      <c r="A11" s="166" t="s">
        <v>197</v>
      </c>
      <c r="B11" s="167" t="s">
        <v>202</v>
      </c>
      <c r="C11" s="168" t="s">
        <v>199</v>
      </c>
      <c r="D11" s="156" t="s">
        <v>301</v>
      </c>
      <c r="E11" s="45">
        <v>3051230</v>
      </c>
      <c r="F11" s="87" t="s">
        <v>261</v>
      </c>
    </row>
    <row r="12" spans="1:6" ht="19.5" customHeight="1">
      <c r="A12" s="78" t="s">
        <v>211</v>
      </c>
      <c r="B12" s="45">
        <v>3380500</v>
      </c>
      <c r="C12" s="85" t="s">
        <v>248</v>
      </c>
      <c r="D12" s="156" t="s">
        <v>302</v>
      </c>
      <c r="E12" s="45">
        <v>1283790</v>
      </c>
      <c r="F12" s="153" t="s">
        <v>289</v>
      </c>
    </row>
    <row r="13" spans="1:6" ht="19.5" customHeight="1">
      <c r="A13" s="78" t="s">
        <v>212</v>
      </c>
      <c r="B13" s="45">
        <v>5068210</v>
      </c>
      <c r="C13" s="133" t="s">
        <v>249</v>
      </c>
      <c r="D13" s="156" t="s">
        <v>303</v>
      </c>
      <c r="E13" s="45">
        <v>249770</v>
      </c>
      <c r="F13" s="87" t="s">
        <v>263</v>
      </c>
    </row>
    <row r="14" spans="1:6" ht="19.5" customHeight="1">
      <c r="A14" s="106" t="s">
        <v>213</v>
      </c>
      <c r="B14" s="45">
        <v>4155110</v>
      </c>
      <c r="C14" s="83" t="s">
        <v>251</v>
      </c>
      <c r="D14" s="156" t="s">
        <v>304</v>
      </c>
      <c r="E14" s="45">
        <v>351300</v>
      </c>
      <c r="F14" s="87" t="s">
        <v>265</v>
      </c>
    </row>
    <row r="15" spans="1:6" ht="19.5" customHeight="1">
      <c r="A15" s="78" t="s">
        <v>210</v>
      </c>
      <c r="B15" s="45">
        <v>4582140</v>
      </c>
      <c r="C15" s="83" t="s">
        <v>252</v>
      </c>
      <c r="D15" s="156" t="s">
        <v>305</v>
      </c>
      <c r="E15" s="45">
        <v>628510</v>
      </c>
      <c r="F15" s="87" t="s">
        <v>266</v>
      </c>
    </row>
    <row r="16" spans="1:6" ht="19.5" customHeight="1">
      <c r="A16" s="78" t="s">
        <v>214</v>
      </c>
      <c r="B16" s="88">
        <v>2200000</v>
      </c>
      <c r="C16" s="157" t="s">
        <v>203</v>
      </c>
      <c r="D16" s="156" t="s">
        <v>306</v>
      </c>
      <c r="E16" s="77">
        <v>700000</v>
      </c>
      <c r="F16" s="87" t="s">
        <v>288</v>
      </c>
    </row>
    <row r="17" spans="1:6" ht="19.5" customHeight="1">
      <c r="A17" s="78" t="s">
        <v>215</v>
      </c>
      <c r="B17" s="77">
        <v>3010000</v>
      </c>
      <c r="C17" s="157" t="s">
        <v>204</v>
      </c>
      <c r="D17" s="156" t="s">
        <v>291</v>
      </c>
      <c r="E17" s="77">
        <v>107100</v>
      </c>
      <c r="F17" s="87" t="s">
        <v>292</v>
      </c>
    </row>
    <row r="18" spans="1:6" ht="19.5" customHeight="1">
      <c r="A18" s="106" t="s">
        <v>293</v>
      </c>
      <c r="B18" s="45">
        <v>560000</v>
      </c>
      <c r="C18" s="83" t="s">
        <v>256</v>
      </c>
      <c r="D18" s="155" t="s">
        <v>205</v>
      </c>
      <c r="E18" s="77"/>
      <c r="F18" s="87" t="s">
        <v>206</v>
      </c>
    </row>
    <row r="19" spans="1:6" ht="18" customHeight="1" thickBot="1">
      <c r="A19" s="184" t="s">
        <v>216</v>
      </c>
      <c r="B19" s="186">
        <v>11179500</v>
      </c>
      <c r="C19" s="188" t="s">
        <v>285</v>
      </c>
      <c r="D19" s="169" t="s">
        <v>207</v>
      </c>
      <c r="E19" s="170"/>
      <c r="F19" s="171" t="s">
        <v>208</v>
      </c>
    </row>
    <row r="20" spans="1:6" ht="18.75" customHeight="1" thickBot="1">
      <c r="A20" s="185"/>
      <c r="B20" s="187"/>
      <c r="C20" s="189"/>
      <c r="D20" s="82" t="s">
        <v>209</v>
      </c>
      <c r="E20" s="190">
        <f>SUM(E3:E19,B12:B20)</f>
        <v>69716716</v>
      </c>
      <c r="F20" s="191"/>
    </row>
    <row r="21" spans="1:6" ht="10.5" customHeight="1">
      <c r="A21" s="7"/>
      <c r="B21" s="7"/>
      <c r="C21" s="7"/>
      <c r="D21" s="7"/>
      <c r="E21" s="7"/>
      <c r="F21" s="7"/>
    </row>
    <row r="22" spans="1:6" ht="17.25" customHeight="1">
      <c r="A22" s="7"/>
      <c r="B22" s="7"/>
      <c r="C22" s="7"/>
      <c r="D22" s="7"/>
      <c r="E22" s="7"/>
      <c r="F22" s="7"/>
    </row>
    <row r="23" spans="1:6" ht="17.25" customHeight="1">
      <c r="A23" s="7"/>
      <c r="B23" s="7"/>
      <c r="C23" s="7"/>
      <c r="D23" s="7"/>
      <c r="E23" s="7"/>
      <c r="F23" s="7"/>
    </row>
    <row r="24" spans="1:6" ht="17.25" customHeight="1">
      <c r="A24" s="7"/>
      <c r="B24" s="7"/>
      <c r="C24" s="7"/>
      <c r="D24" s="7"/>
      <c r="E24" s="7"/>
      <c r="F24" s="7"/>
    </row>
    <row r="25" spans="1:6" ht="17.25" customHeight="1">
      <c r="A25" s="7"/>
      <c r="B25" s="7"/>
      <c r="C25" s="7"/>
      <c r="D25" s="7"/>
      <c r="E25" s="7"/>
      <c r="F25" s="7"/>
    </row>
    <row r="26" spans="1:6" ht="17.25" customHeight="1">
      <c r="A26" s="7"/>
      <c r="B26" s="7"/>
      <c r="C26" s="7"/>
      <c r="D26" s="7"/>
      <c r="E26" s="7"/>
      <c r="F26" s="7"/>
    </row>
    <row r="27" spans="1:6" ht="17.25" customHeight="1">
      <c r="A27" s="7"/>
      <c r="B27" s="7"/>
      <c r="C27" s="7"/>
      <c r="D27" s="7"/>
      <c r="E27" s="7"/>
      <c r="F27" s="7"/>
    </row>
    <row r="28" spans="1:6">
      <c r="A28" s="181" t="s">
        <v>271</v>
      </c>
      <c r="B28" s="182"/>
      <c r="C28" s="182"/>
      <c r="D28" s="183" t="s">
        <v>278</v>
      </c>
      <c r="E28" s="183"/>
      <c r="F28" s="183"/>
    </row>
  </sheetData>
  <mergeCells count="8">
    <mergeCell ref="A1:F1"/>
    <mergeCell ref="A28:C28"/>
    <mergeCell ref="D28:F28"/>
    <mergeCell ref="A19:A20"/>
    <mergeCell ref="B19:B20"/>
    <mergeCell ref="C19:C20"/>
    <mergeCell ref="E20:F20"/>
    <mergeCell ref="B10:C10"/>
  </mergeCells>
  <phoneticPr fontId="1" type="noConversion"/>
  <pageMargins left="0.4" right="0.33" top="0.75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6"/>
  <sheetViews>
    <sheetView workbookViewId="0">
      <selection activeCell="A5" sqref="A5"/>
    </sheetView>
  </sheetViews>
  <sheetFormatPr defaultRowHeight="16.5"/>
  <cols>
    <col min="1" max="3" width="11.75" style="42" customWidth="1"/>
    <col min="4" max="4" width="12.125" style="39" customWidth="1"/>
    <col min="5" max="7" width="12.125" style="42" customWidth="1"/>
  </cols>
  <sheetData>
    <row r="1" spans="1:7" ht="10.5" customHeight="1">
      <c r="A1" s="192" t="s">
        <v>0</v>
      </c>
      <c r="B1" s="193"/>
      <c r="C1" s="194"/>
      <c r="D1" s="195" t="s">
        <v>1</v>
      </c>
      <c r="E1" s="192" t="s">
        <v>2</v>
      </c>
      <c r="F1" s="193"/>
      <c r="G1" s="194"/>
    </row>
    <row r="2" spans="1:7" ht="10.5" customHeight="1">
      <c r="A2" s="107" t="s">
        <v>3</v>
      </c>
      <c r="B2" s="107" t="s">
        <v>4</v>
      </c>
      <c r="C2" s="107" t="s">
        <v>5</v>
      </c>
      <c r="D2" s="196"/>
      <c r="E2" s="107" t="s">
        <v>5</v>
      </c>
      <c r="F2" s="107" t="s">
        <v>4</v>
      </c>
      <c r="G2" s="107" t="s">
        <v>3</v>
      </c>
    </row>
    <row r="3" spans="1:7" ht="10.5" customHeight="1">
      <c r="A3" s="108">
        <v>590862879</v>
      </c>
      <c r="B3" s="108">
        <v>2905684358</v>
      </c>
      <c r="C3" s="108">
        <v>384017111</v>
      </c>
      <c r="D3" s="109" t="s">
        <v>6</v>
      </c>
      <c r="E3" s="108">
        <v>341186549</v>
      </c>
      <c r="F3" s="108">
        <v>2314821479</v>
      </c>
      <c r="G3" s="108">
        <v>0</v>
      </c>
    </row>
    <row r="4" spans="1:7" ht="10.5" customHeight="1">
      <c r="A4" s="110">
        <v>0</v>
      </c>
      <c r="B4" s="110">
        <v>1533320489</v>
      </c>
      <c r="C4" s="110">
        <v>244656979</v>
      </c>
      <c r="D4" s="111" t="s">
        <v>7</v>
      </c>
      <c r="E4" s="110">
        <v>244656979</v>
      </c>
      <c r="F4" s="110">
        <v>1533320489</v>
      </c>
      <c r="G4" s="110">
        <v>0</v>
      </c>
    </row>
    <row r="5" spans="1:7" ht="10.5" customHeight="1">
      <c r="A5" s="110">
        <v>98861113</v>
      </c>
      <c r="B5" s="110">
        <v>750889653</v>
      </c>
      <c r="C5" s="110">
        <v>123950613</v>
      </c>
      <c r="D5" s="111" t="s">
        <v>8</v>
      </c>
      <c r="E5" s="110">
        <v>54591970</v>
      </c>
      <c r="F5" s="110">
        <v>652028540</v>
      </c>
      <c r="G5" s="110">
        <v>0</v>
      </c>
    </row>
    <row r="6" spans="1:7" ht="10.5" customHeight="1">
      <c r="A6" s="110">
        <v>207969581</v>
      </c>
      <c r="B6" s="110">
        <v>207969581</v>
      </c>
      <c r="C6" s="110">
        <v>0</v>
      </c>
      <c r="D6" s="111" t="s">
        <v>9</v>
      </c>
      <c r="E6" s="110">
        <v>0</v>
      </c>
      <c r="F6" s="110">
        <v>0</v>
      </c>
      <c r="G6" s="110">
        <v>0</v>
      </c>
    </row>
    <row r="7" spans="1:7" ht="10.5" customHeight="1">
      <c r="A7" s="110">
        <v>0</v>
      </c>
      <c r="B7" s="110">
        <v>64000000</v>
      </c>
      <c r="C7" s="110">
        <v>0</v>
      </c>
      <c r="D7" s="111" t="s">
        <v>10</v>
      </c>
      <c r="E7" s="110">
        <v>0</v>
      </c>
      <c r="F7" s="110">
        <v>64000000</v>
      </c>
      <c r="G7" s="110">
        <v>0</v>
      </c>
    </row>
    <row r="8" spans="1:7" ht="10.5" customHeight="1">
      <c r="A8" s="110">
        <v>107091993</v>
      </c>
      <c r="B8" s="110">
        <v>130615993</v>
      </c>
      <c r="C8" s="110">
        <v>4215813</v>
      </c>
      <c r="D8" s="111" t="s">
        <v>11</v>
      </c>
      <c r="E8" s="110">
        <v>400000</v>
      </c>
      <c r="F8" s="110">
        <v>23524000</v>
      </c>
      <c r="G8" s="110">
        <v>0</v>
      </c>
    </row>
    <row r="9" spans="1:7" ht="10.5" customHeight="1">
      <c r="A9" s="110">
        <v>119896942</v>
      </c>
      <c r="B9" s="110">
        <v>119896942</v>
      </c>
      <c r="C9" s="110">
        <v>11193706</v>
      </c>
      <c r="D9" s="111" t="s">
        <v>12</v>
      </c>
      <c r="E9" s="110">
        <v>0</v>
      </c>
      <c r="F9" s="110">
        <v>0</v>
      </c>
      <c r="G9" s="110">
        <v>0</v>
      </c>
    </row>
    <row r="10" spans="1:7" ht="10.5" customHeight="1">
      <c r="A10" s="110">
        <v>-410850</v>
      </c>
      <c r="B10" s="110">
        <v>0</v>
      </c>
      <c r="C10" s="110">
        <v>0</v>
      </c>
      <c r="D10" s="111" t="s">
        <v>126</v>
      </c>
      <c r="E10" s="110">
        <v>0</v>
      </c>
      <c r="F10" s="110">
        <v>410850</v>
      </c>
      <c r="G10" s="110">
        <v>0</v>
      </c>
    </row>
    <row r="11" spans="1:7" ht="10.5" customHeight="1">
      <c r="A11" s="110">
        <v>2371430</v>
      </c>
      <c r="B11" s="110">
        <v>2371430</v>
      </c>
      <c r="C11" s="110">
        <v>0</v>
      </c>
      <c r="D11" s="111" t="s">
        <v>13</v>
      </c>
      <c r="E11" s="110">
        <v>0</v>
      </c>
      <c r="F11" s="110">
        <v>0</v>
      </c>
      <c r="G11" s="110">
        <v>0</v>
      </c>
    </row>
    <row r="12" spans="1:7" ht="10.5" customHeight="1">
      <c r="A12" s="110">
        <v>132300</v>
      </c>
      <c r="B12" s="110">
        <v>132300</v>
      </c>
      <c r="C12" s="110">
        <v>0</v>
      </c>
      <c r="D12" s="111" t="s">
        <v>14</v>
      </c>
      <c r="E12" s="110">
        <v>0</v>
      </c>
      <c r="F12" s="110">
        <v>0</v>
      </c>
      <c r="G12" s="110">
        <v>0</v>
      </c>
    </row>
    <row r="13" spans="1:7" ht="10.5" customHeight="1">
      <c r="A13" s="110">
        <v>16502900</v>
      </c>
      <c r="B13" s="110">
        <v>16502900</v>
      </c>
      <c r="C13" s="110">
        <v>0</v>
      </c>
      <c r="D13" s="111" t="s">
        <v>15</v>
      </c>
      <c r="E13" s="110">
        <v>0</v>
      </c>
      <c r="F13" s="110">
        <v>0</v>
      </c>
      <c r="G13" s="110">
        <v>0</v>
      </c>
    </row>
    <row r="14" spans="1:7" ht="10.5" customHeight="1">
      <c r="A14" s="110">
        <v>38447470</v>
      </c>
      <c r="B14" s="110">
        <v>79985070</v>
      </c>
      <c r="C14" s="110">
        <v>0</v>
      </c>
      <c r="D14" s="111" t="s">
        <v>104</v>
      </c>
      <c r="E14" s="110">
        <v>41537600</v>
      </c>
      <c r="F14" s="110">
        <v>41537600</v>
      </c>
      <c r="G14" s="110">
        <v>0</v>
      </c>
    </row>
    <row r="15" spans="1:7" ht="10.5" customHeight="1">
      <c r="A15" s="108">
        <v>0</v>
      </c>
      <c r="B15" s="108">
        <v>17257020</v>
      </c>
      <c r="C15" s="108">
        <v>1698000</v>
      </c>
      <c r="D15" s="109" t="s">
        <v>16</v>
      </c>
      <c r="E15" s="108">
        <v>16677787</v>
      </c>
      <c r="F15" s="108">
        <v>137153962</v>
      </c>
      <c r="G15" s="108">
        <v>119896942</v>
      </c>
    </row>
    <row r="16" spans="1:7" ht="10.5" customHeight="1">
      <c r="A16" s="110">
        <v>0</v>
      </c>
      <c r="B16" s="110">
        <v>17257020</v>
      </c>
      <c r="C16" s="110">
        <v>1698000</v>
      </c>
      <c r="D16" s="111" t="s">
        <v>17</v>
      </c>
      <c r="E16" s="110">
        <v>1698000</v>
      </c>
      <c r="F16" s="110">
        <v>17257020</v>
      </c>
      <c r="G16" s="110">
        <v>0</v>
      </c>
    </row>
    <row r="17" spans="1:7" ht="10.5" customHeight="1">
      <c r="A17" s="110">
        <v>0</v>
      </c>
      <c r="B17" s="110">
        <v>0</v>
      </c>
      <c r="C17" s="110">
        <v>0</v>
      </c>
      <c r="D17" s="111" t="s">
        <v>18</v>
      </c>
      <c r="E17" s="110">
        <v>14979787</v>
      </c>
      <c r="F17" s="110">
        <v>119896942</v>
      </c>
      <c r="G17" s="110">
        <v>119896942</v>
      </c>
    </row>
    <row r="18" spans="1:7" ht="10.5" customHeight="1">
      <c r="A18" s="108">
        <v>0</v>
      </c>
      <c r="B18" s="108">
        <v>0</v>
      </c>
      <c r="C18" s="108">
        <v>0</v>
      </c>
      <c r="D18" s="109" t="s">
        <v>19</v>
      </c>
      <c r="E18" s="108">
        <v>0</v>
      </c>
      <c r="F18" s="108">
        <v>426956912</v>
      </c>
      <c r="G18" s="108">
        <v>426956912</v>
      </c>
    </row>
    <row r="19" spans="1:7" ht="10.5" customHeight="1">
      <c r="A19" s="110">
        <v>0</v>
      </c>
      <c r="B19" s="110">
        <v>0</v>
      </c>
      <c r="C19" s="110">
        <v>0</v>
      </c>
      <c r="D19" s="111" t="s">
        <v>20</v>
      </c>
      <c r="E19" s="110">
        <v>0</v>
      </c>
      <c r="F19" s="110">
        <v>38137466</v>
      </c>
      <c r="G19" s="110">
        <v>38137466</v>
      </c>
    </row>
    <row r="20" spans="1:7" ht="10.5" customHeight="1">
      <c r="A20" s="110">
        <v>0</v>
      </c>
      <c r="B20" s="110">
        <v>0</v>
      </c>
      <c r="C20" s="110">
        <v>0</v>
      </c>
      <c r="D20" s="111" t="s">
        <v>21</v>
      </c>
      <c r="E20" s="110">
        <v>0</v>
      </c>
      <c r="F20" s="110">
        <v>388819446</v>
      </c>
      <c r="G20" s="110">
        <v>388819446</v>
      </c>
    </row>
    <row r="21" spans="1:7" ht="10.5" customHeight="1">
      <c r="A21" s="108">
        <v>0</v>
      </c>
      <c r="B21" s="108">
        <v>0</v>
      </c>
      <c r="C21" s="108">
        <v>0</v>
      </c>
      <c r="D21" s="109" t="s">
        <v>22</v>
      </c>
      <c r="E21" s="108">
        <v>148726572</v>
      </c>
      <c r="F21" s="108">
        <v>830365872</v>
      </c>
      <c r="G21" s="108">
        <v>830365872</v>
      </c>
    </row>
    <row r="22" spans="1:7" ht="10.5" customHeight="1">
      <c r="A22" s="110">
        <v>0</v>
      </c>
      <c r="B22" s="110">
        <v>0</v>
      </c>
      <c r="C22" s="110">
        <v>0</v>
      </c>
      <c r="D22" s="111" t="s">
        <v>23</v>
      </c>
      <c r="E22" s="110">
        <v>85730000</v>
      </c>
      <c r="F22" s="110">
        <v>419058000</v>
      </c>
      <c r="G22" s="110">
        <v>419058000</v>
      </c>
    </row>
    <row r="23" spans="1:7" ht="10.5" customHeight="1">
      <c r="A23" s="110">
        <v>0</v>
      </c>
      <c r="B23" s="110">
        <v>0</v>
      </c>
      <c r="C23" s="110">
        <v>0</v>
      </c>
      <c r="D23" s="111" t="s">
        <v>24</v>
      </c>
      <c r="E23" s="110">
        <v>29621810</v>
      </c>
      <c r="F23" s="110">
        <v>240072190</v>
      </c>
      <c r="G23" s="110">
        <v>240072190</v>
      </c>
    </row>
    <row r="24" spans="1:7" ht="10.5" customHeight="1">
      <c r="A24" s="110">
        <v>0</v>
      </c>
      <c r="B24" s="110">
        <v>0</v>
      </c>
      <c r="C24" s="110">
        <v>0</v>
      </c>
      <c r="D24" s="111" t="s">
        <v>25</v>
      </c>
      <c r="E24" s="110">
        <v>4500000</v>
      </c>
      <c r="F24" s="110">
        <v>34079000</v>
      </c>
      <c r="G24" s="110">
        <v>34079000</v>
      </c>
    </row>
    <row r="25" spans="1:7" ht="10.5" customHeight="1">
      <c r="A25" s="110">
        <v>0</v>
      </c>
      <c r="B25" s="110">
        <v>0</v>
      </c>
      <c r="C25" s="110">
        <v>0</v>
      </c>
      <c r="D25" s="111" t="s">
        <v>26</v>
      </c>
      <c r="E25" s="110">
        <v>5177450</v>
      </c>
      <c r="F25" s="110">
        <v>5963450</v>
      </c>
      <c r="G25" s="110">
        <v>5963450</v>
      </c>
    </row>
    <row r="26" spans="1:7" ht="10.5" customHeight="1">
      <c r="A26" s="110">
        <v>0</v>
      </c>
      <c r="B26" s="110">
        <v>0</v>
      </c>
      <c r="C26" s="110">
        <v>0</v>
      </c>
      <c r="D26" s="111" t="s">
        <v>27</v>
      </c>
      <c r="E26" s="110">
        <v>825000</v>
      </c>
      <c r="F26" s="110">
        <v>8615080</v>
      </c>
      <c r="G26" s="110">
        <v>8615080</v>
      </c>
    </row>
    <row r="27" spans="1:7" ht="10.5" customHeight="1">
      <c r="A27" s="110">
        <v>0</v>
      </c>
      <c r="B27" s="110">
        <v>0</v>
      </c>
      <c r="C27" s="110">
        <v>0</v>
      </c>
      <c r="D27" s="111" t="s">
        <v>28</v>
      </c>
      <c r="E27" s="110">
        <v>6025000</v>
      </c>
      <c r="F27" s="110">
        <v>44758040</v>
      </c>
      <c r="G27" s="110">
        <v>44758040</v>
      </c>
    </row>
    <row r="28" spans="1:7" ht="10.5" customHeight="1">
      <c r="A28" s="110">
        <v>0</v>
      </c>
      <c r="B28" s="110">
        <v>0</v>
      </c>
      <c r="C28" s="110">
        <v>0</v>
      </c>
      <c r="D28" s="111" t="s">
        <v>29</v>
      </c>
      <c r="E28" s="110">
        <v>4582140</v>
      </c>
      <c r="F28" s="110">
        <v>28773470</v>
      </c>
      <c r="G28" s="110">
        <v>28773470</v>
      </c>
    </row>
    <row r="29" spans="1:7" ht="10.5" customHeight="1">
      <c r="A29" s="110">
        <v>0</v>
      </c>
      <c r="B29" s="110">
        <v>0</v>
      </c>
      <c r="C29" s="110">
        <v>0</v>
      </c>
      <c r="D29" s="111" t="s">
        <v>64</v>
      </c>
      <c r="E29" s="110">
        <v>1167510</v>
      </c>
      <c r="F29" s="110">
        <v>9793960</v>
      </c>
      <c r="G29" s="110">
        <v>9793960</v>
      </c>
    </row>
    <row r="30" spans="1:7" ht="10.5" customHeight="1">
      <c r="A30" s="110">
        <v>0</v>
      </c>
      <c r="B30" s="110">
        <v>0</v>
      </c>
      <c r="C30" s="110">
        <v>0</v>
      </c>
      <c r="D30" s="111" t="s">
        <v>86</v>
      </c>
      <c r="E30" s="110">
        <v>5935000</v>
      </c>
      <c r="F30" s="110">
        <v>9170000</v>
      </c>
      <c r="G30" s="110">
        <v>9170000</v>
      </c>
    </row>
    <row r="31" spans="1:7" ht="10.5" customHeight="1">
      <c r="A31" s="110">
        <v>0</v>
      </c>
      <c r="B31" s="110">
        <v>0</v>
      </c>
      <c r="C31" s="110">
        <v>0</v>
      </c>
      <c r="D31" s="111" t="s">
        <v>113</v>
      </c>
      <c r="E31" s="110">
        <v>1360000</v>
      </c>
      <c r="F31" s="110">
        <v>8930000</v>
      </c>
      <c r="G31" s="110">
        <v>8930000</v>
      </c>
    </row>
    <row r="32" spans="1:7" ht="10.5" customHeight="1">
      <c r="A32" s="110">
        <v>0</v>
      </c>
      <c r="B32" s="110">
        <v>0</v>
      </c>
      <c r="C32" s="110">
        <v>0</v>
      </c>
      <c r="D32" s="111" t="s">
        <v>118</v>
      </c>
      <c r="E32" s="110">
        <v>0</v>
      </c>
      <c r="F32" s="110">
        <v>8000000</v>
      </c>
      <c r="G32" s="110">
        <v>8000000</v>
      </c>
    </row>
    <row r="33" spans="1:7" ht="10.5" customHeight="1">
      <c r="A33" s="110">
        <v>0</v>
      </c>
      <c r="B33" s="110">
        <v>0</v>
      </c>
      <c r="C33" s="110">
        <v>0</v>
      </c>
      <c r="D33" s="111" t="s">
        <v>87</v>
      </c>
      <c r="E33" s="110">
        <v>0</v>
      </c>
      <c r="F33" s="110">
        <v>250000</v>
      </c>
      <c r="G33" s="110">
        <v>250000</v>
      </c>
    </row>
    <row r="34" spans="1:7" ht="10.5" customHeight="1">
      <c r="A34" s="110">
        <v>0</v>
      </c>
      <c r="B34" s="110">
        <v>0</v>
      </c>
      <c r="C34" s="110">
        <v>0</v>
      </c>
      <c r="D34" s="111" t="s">
        <v>57</v>
      </c>
      <c r="E34" s="110">
        <v>3752662</v>
      </c>
      <c r="F34" s="110">
        <v>12532682</v>
      </c>
      <c r="G34" s="110">
        <v>12532682</v>
      </c>
    </row>
    <row r="35" spans="1:7" ht="10.5" customHeight="1">
      <c r="A35" s="110">
        <v>0</v>
      </c>
      <c r="B35" s="110">
        <v>0</v>
      </c>
      <c r="C35" s="110">
        <v>0</v>
      </c>
      <c r="D35" s="111" t="s">
        <v>127</v>
      </c>
      <c r="E35" s="110">
        <v>50000</v>
      </c>
      <c r="F35" s="110">
        <v>370000</v>
      </c>
      <c r="G35" s="110">
        <v>370000</v>
      </c>
    </row>
    <row r="36" spans="1:7" ht="10.5" customHeight="1">
      <c r="A36" s="108">
        <v>786356847</v>
      </c>
      <c r="B36" s="108">
        <v>786356847</v>
      </c>
      <c r="C36" s="108">
        <v>120875797</v>
      </c>
      <c r="D36" s="109" t="s">
        <v>30</v>
      </c>
      <c r="E36" s="108">
        <v>0</v>
      </c>
      <c r="F36" s="108">
        <v>0</v>
      </c>
      <c r="G36" s="108">
        <v>0</v>
      </c>
    </row>
    <row r="37" spans="1:7" ht="10.5" customHeight="1">
      <c r="A37" s="110">
        <v>14527400</v>
      </c>
      <c r="B37" s="110">
        <v>14527400</v>
      </c>
      <c r="C37" s="110">
        <v>3380500</v>
      </c>
      <c r="D37" s="111" t="s">
        <v>31</v>
      </c>
      <c r="E37" s="110">
        <v>0</v>
      </c>
      <c r="F37" s="110">
        <v>0</v>
      </c>
      <c r="G37" s="110">
        <v>0</v>
      </c>
    </row>
    <row r="38" spans="1:7" ht="10.5" customHeight="1">
      <c r="A38" s="110">
        <v>19015440</v>
      </c>
      <c r="B38" s="110">
        <v>19015440</v>
      </c>
      <c r="C38" s="110">
        <v>5068210</v>
      </c>
      <c r="D38" s="111" t="s">
        <v>32</v>
      </c>
      <c r="E38" s="110">
        <v>0</v>
      </c>
      <c r="F38" s="110">
        <v>0</v>
      </c>
      <c r="G38" s="110">
        <v>0</v>
      </c>
    </row>
    <row r="39" spans="1:7" ht="10.5" customHeight="1">
      <c r="A39" s="110">
        <v>82596400</v>
      </c>
      <c r="B39" s="110">
        <v>82596400</v>
      </c>
      <c r="C39" s="110">
        <v>11179500</v>
      </c>
      <c r="D39" s="111" t="s">
        <v>33</v>
      </c>
      <c r="E39" s="110">
        <v>0</v>
      </c>
      <c r="F39" s="110">
        <v>0</v>
      </c>
      <c r="G39" s="110">
        <v>0</v>
      </c>
    </row>
    <row r="40" spans="1:7" ht="10.5" customHeight="1">
      <c r="A40" s="110">
        <v>40364580</v>
      </c>
      <c r="B40" s="110">
        <v>40364580</v>
      </c>
      <c r="C40" s="110">
        <v>4155110</v>
      </c>
      <c r="D40" s="111" t="s">
        <v>34</v>
      </c>
      <c r="E40" s="110">
        <v>0</v>
      </c>
      <c r="F40" s="110">
        <v>0</v>
      </c>
      <c r="G40" s="110">
        <v>0</v>
      </c>
    </row>
    <row r="41" spans="1:7" ht="10.5" customHeight="1">
      <c r="A41" s="110">
        <v>205000000</v>
      </c>
      <c r="B41" s="110">
        <v>205000000</v>
      </c>
      <c r="C41" s="110">
        <v>0</v>
      </c>
      <c r="D41" s="111" t="s">
        <v>35</v>
      </c>
      <c r="E41" s="110">
        <v>0</v>
      </c>
      <c r="F41" s="110">
        <v>0</v>
      </c>
      <c r="G41" s="110">
        <v>0</v>
      </c>
    </row>
    <row r="42" spans="1:7" ht="10.5" customHeight="1">
      <c r="A42" s="110">
        <v>28773470</v>
      </c>
      <c r="B42" s="110">
        <v>28773470</v>
      </c>
      <c r="C42" s="110">
        <v>4582140</v>
      </c>
      <c r="D42" s="111" t="s">
        <v>29</v>
      </c>
      <c r="E42" s="110">
        <v>0</v>
      </c>
      <c r="F42" s="110">
        <v>0</v>
      </c>
      <c r="G42" s="110">
        <v>0</v>
      </c>
    </row>
    <row r="43" spans="1:7" ht="10.5" customHeight="1">
      <c r="A43" s="110">
        <v>14000000</v>
      </c>
      <c r="B43" s="110">
        <v>14000000</v>
      </c>
      <c r="C43" s="110">
        <v>1000000</v>
      </c>
      <c r="D43" s="111" t="s">
        <v>221</v>
      </c>
      <c r="E43" s="110">
        <v>0</v>
      </c>
      <c r="F43" s="110">
        <v>0</v>
      </c>
      <c r="G43" s="110">
        <v>0</v>
      </c>
    </row>
    <row r="44" spans="1:7" ht="10.5" customHeight="1">
      <c r="A44" s="110">
        <v>12000000</v>
      </c>
      <c r="B44" s="110">
        <v>12000000</v>
      </c>
      <c r="C44" s="110">
        <v>1000000</v>
      </c>
      <c r="D44" s="111" t="s">
        <v>37</v>
      </c>
      <c r="E44" s="110">
        <v>0</v>
      </c>
      <c r="F44" s="110">
        <v>0</v>
      </c>
      <c r="G44" s="110">
        <v>0</v>
      </c>
    </row>
    <row r="45" spans="1:7" ht="10.5" customHeight="1">
      <c r="A45" s="110">
        <v>17000000</v>
      </c>
      <c r="B45" s="110">
        <v>17000000</v>
      </c>
      <c r="C45" s="110">
        <v>2400000</v>
      </c>
      <c r="D45" s="111" t="s">
        <v>38</v>
      </c>
      <c r="E45" s="110">
        <v>0</v>
      </c>
      <c r="F45" s="110">
        <v>0</v>
      </c>
      <c r="G45" s="110">
        <v>0</v>
      </c>
    </row>
    <row r="46" spans="1:7" ht="10.5" customHeight="1">
      <c r="A46" s="110">
        <v>6000000</v>
      </c>
      <c r="B46" s="110">
        <v>6000000</v>
      </c>
      <c r="C46" s="110">
        <v>500000</v>
      </c>
      <c r="D46" s="111" t="s">
        <v>39</v>
      </c>
      <c r="E46" s="110">
        <v>0</v>
      </c>
      <c r="F46" s="110">
        <v>0</v>
      </c>
      <c r="G46" s="110">
        <v>0</v>
      </c>
    </row>
    <row r="47" spans="1:7" ht="10.5" customHeight="1">
      <c r="A47" s="110">
        <v>6800000</v>
      </c>
      <c r="B47" s="110">
        <v>6800000</v>
      </c>
      <c r="C47" s="110">
        <v>200000</v>
      </c>
      <c r="D47" s="111" t="s">
        <v>40</v>
      </c>
      <c r="E47" s="110">
        <v>0</v>
      </c>
      <c r="F47" s="110">
        <v>0</v>
      </c>
      <c r="G47" s="110">
        <v>0</v>
      </c>
    </row>
    <row r="48" spans="1:7" ht="10.5" customHeight="1">
      <c r="A48" s="110">
        <v>1720000</v>
      </c>
      <c r="B48" s="110">
        <v>1720000</v>
      </c>
      <c r="C48" s="110">
        <v>110000</v>
      </c>
      <c r="D48" s="111" t="s">
        <v>41</v>
      </c>
      <c r="E48" s="110">
        <v>0</v>
      </c>
      <c r="F48" s="110">
        <v>0</v>
      </c>
      <c r="G48" s="110">
        <v>0</v>
      </c>
    </row>
    <row r="49" spans="1:7" ht="10.5" customHeight="1">
      <c r="A49" s="110">
        <v>2550000</v>
      </c>
      <c r="B49" s="110">
        <v>2550000</v>
      </c>
      <c r="C49" s="110">
        <v>0</v>
      </c>
      <c r="D49" s="111" t="s">
        <v>122</v>
      </c>
      <c r="E49" s="110">
        <v>0</v>
      </c>
      <c r="F49" s="110">
        <v>0</v>
      </c>
      <c r="G49" s="110">
        <v>0</v>
      </c>
    </row>
    <row r="50" spans="1:7" ht="10.5" customHeight="1">
      <c r="A50" s="110">
        <v>1999430</v>
      </c>
      <c r="B50" s="110">
        <v>1999430</v>
      </c>
      <c r="C50" s="110">
        <v>0</v>
      </c>
      <c r="D50" s="111" t="s">
        <v>88</v>
      </c>
      <c r="E50" s="110">
        <v>0</v>
      </c>
      <c r="F50" s="110">
        <v>0</v>
      </c>
      <c r="G50" s="110">
        <v>0</v>
      </c>
    </row>
    <row r="51" spans="1:7" ht="10.5" customHeight="1">
      <c r="A51" s="110">
        <v>120000</v>
      </c>
      <c r="B51" s="110">
        <v>120000</v>
      </c>
      <c r="C51" s="110">
        <v>0</v>
      </c>
      <c r="D51" s="111" t="s">
        <v>123</v>
      </c>
      <c r="E51" s="110">
        <v>0</v>
      </c>
      <c r="F51" s="110">
        <v>0</v>
      </c>
      <c r="G51" s="110">
        <v>0</v>
      </c>
    </row>
    <row r="52" spans="1:7" ht="10.5" customHeight="1">
      <c r="A52" s="110">
        <v>23506000</v>
      </c>
      <c r="B52" s="110">
        <v>23506000</v>
      </c>
      <c r="C52" s="110">
        <v>2505000</v>
      </c>
      <c r="D52" s="111" t="s">
        <v>42</v>
      </c>
      <c r="E52" s="110">
        <v>0</v>
      </c>
      <c r="F52" s="110">
        <v>0</v>
      </c>
      <c r="G52" s="110">
        <v>0</v>
      </c>
    </row>
    <row r="53" spans="1:7" ht="10.5" customHeight="1">
      <c r="A53" s="110">
        <v>3900000</v>
      </c>
      <c r="B53" s="110">
        <v>3900000</v>
      </c>
      <c r="C53" s="110">
        <v>300000</v>
      </c>
      <c r="D53" s="111" t="s">
        <v>43</v>
      </c>
      <c r="E53" s="110">
        <v>0</v>
      </c>
      <c r="F53" s="110">
        <v>0</v>
      </c>
      <c r="G53" s="110">
        <v>0</v>
      </c>
    </row>
    <row r="54" spans="1:7" ht="10.5" customHeight="1">
      <c r="A54" s="110">
        <v>49892750</v>
      </c>
      <c r="B54" s="110">
        <v>49892750</v>
      </c>
      <c r="C54" s="110">
        <v>9110900</v>
      </c>
      <c r="D54" s="111" t="s">
        <v>44</v>
      </c>
      <c r="E54" s="110">
        <v>0</v>
      </c>
      <c r="F54" s="110">
        <v>0</v>
      </c>
      <c r="G54" s="110">
        <v>0</v>
      </c>
    </row>
    <row r="55" spans="1:7" ht="10.5" customHeight="1">
      <c r="A55" s="110">
        <v>16141420</v>
      </c>
      <c r="B55" s="110">
        <v>16141420</v>
      </c>
      <c r="C55" s="110">
        <v>560000</v>
      </c>
      <c r="D55" s="111" t="s">
        <v>169</v>
      </c>
      <c r="E55" s="110">
        <v>0</v>
      </c>
      <c r="F55" s="110">
        <v>0</v>
      </c>
      <c r="G55" s="110">
        <v>0</v>
      </c>
    </row>
    <row r="56" spans="1:7" ht="10.5" customHeight="1">
      <c r="A56" s="110">
        <v>55729774</v>
      </c>
      <c r="B56" s="110">
        <v>55729774</v>
      </c>
      <c r="C56" s="110">
        <v>4681370</v>
      </c>
      <c r="D56" s="111" t="s">
        <v>45</v>
      </c>
      <c r="E56" s="110">
        <v>0</v>
      </c>
      <c r="F56" s="110">
        <v>0</v>
      </c>
      <c r="G56" s="110">
        <v>0</v>
      </c>
    </row>
    <row r="57" spans="1:7" ht="10.5" customHeight="1">
      <c r="A57" s="110">
        <v>27508226</v>
      </c>
      <c r="B57" s="110">
        <v>27508226</v>
      </c>
      <c r="C57" s="110">
        <v>2306250</v>
      </c>
      <c r="D57" s="111" t="s">
        <v>46</v>
      </c>
      <c r="E57" s="110">
        <v>0</v>
      </c>
      <c r="F57" s="110">
        <v>0</v>
      </c>
      <c r="G57" s="110">
        <v>0</v>
      </c>
    </row>
    <row r="58" spans="1:7" ht="10.5" customHeight="1">
      <c r="A58" s="110">
        <v>21516460</v>
      </c>
      <c r="B58" s="110">
        <v>21516460</v>
      </c>
      <c r="C58" s="110">
        <v>5184880</v>
      </c>
      <c r="D58" s="111" t="s">
        <v>58</v>
      </c>
      <c r="E58" s="110">
        <v>0</v>
      </c>
      <c r="F58" s="110">
        <v>0</v>
      </c>
      <c r="G58" s="110">
        <v>0</v>
      </c>
    </row>
    <row r="59" spans="1:7" ht="10.5" customHeight="1">
      <c r="A59" s="110">
        <v>18113127</v>
      </c>
      <c r="B59" s="110">
        <v>18113127</v>
      </c>
      <c r="C59" s="110">
        <v>14979787</v>
      </c>
      <c r="D59" s="111" t="s">
        <v>119</v>
      </c>
      <c r="E59" s="110">
        <v>0</v>
      </c>
      <c r="F59" s="110">
        <v>0</v>
      </c>
      <c r="G59" s="110">
        <v>0</v>
      </c>
    </row>
    <row r="60" spans="1:7" ht="10.5" customHeight="1">
      <c r="A60" s="110">
        <v>714220</v>
      </c>
      <c r="B60" s="110">
        <v>714220</v>
      </c>
      <c r="C60" s="110">
        <v>31350</v>
      </c>
      <c r="D60" s="111" t="s">
        <v>59</v>
      </c>
      <c r="E60" s="110">
        <v>0</v>
      </c>
      <c r="F60" s="110">
        <v>0</v>
      </c>
      <c r="G60" s="110">
        <v>0</v>
      </c>
    </row>
    <row r="61" spans="1:7" ht="10.5" customHeight="1">
      <c r="A61" s="110">
        <v>2385970</v>
      </c>
      <c r="B61" s="110">
        <v>2385970</v>
      </c>
      <c r="C61" s="110">
        <v>150000</v>
      </c>
      <c r="D61" s="111" t="s">
        <v>60</v>
      </c>
      <c r="E61" s="110">
        <v>0</v>
      </c>
      <c r="F61" s="110">
        <v>0</v>
      </c>
      <c r="G61" s="110">
        <v>0</v>
      </c>
    </row>
    <row r="62" spans="1:7" ht="10.5" customHeight="1">
      <c r="A62" s="110">
        <v>6083570</v>
      </c>
      <c r="B62" s="110">
        <v>6083570</v>
      </c>
      <c r="C62" s="110">
        <v>3040000</v>
      </c>
      <c r="D62" s="111" t="s">
        <v>47</v>
      </c>
      <c r="E62" s="110">
        <v>0</v>
      </c>
      <c r="F62" s="110">
        <v>0</v>
      </c>
      <c r="G62" s="110">
        <v>0</v>
      </c>
    </row>
    <row r="63" spans="1:7" ht="10.5" customHeight="1">
      <c r="A63" s="110">
        <v>32138510</v>
      </c>
      <c r="B63" s="110">
        <v>32138510</v>
      </c>
      <c r="C63" s="110">
        <v>3051230</v>
      </c>
      <c r="D63" s="111" t="s">
        <v>48</v>
      </c>
      <c r="E63" s="110">
        <v>0</v>
      </c>
      <c r="F63" s="110">
        <v>0</v>
      </c>
      <c r="G63" s="110">
        <v>0</v>
      </c>
    </row>
    <row r="64" spans="1:7" ht="10.5" customHeight="1">
      <c r="A64" s="110">
        <v>1277390</v>
      </c>
      <c r="B64" s="110">
        <v>1277390</v>
      </c>
      <c r="C64" s="110">
        <v>0</v>
      </c>
      <c r="D64" s="111" t="s">
        <v>49</v>
      </c>
      <c r="E64" s="110">
        <v>0</v>
      </c>
      <c r="F64" s="110">
        <v>0</v>
      </c>
      <c r="G64" s="110">
        <v>0</v>
      </c>
    </row>
    <row r="65" spans="1:7" ht="10.5" customHeight="1">
      <c r="A65" s="110">
        <v>2800860</v>
      </c>
      <c r="B65" s="110">
        <v>2800860</v>
      </c>
      <c r="C65" s="110">
        <v>241740</v>
      </c>
      <c r="D65" s="111" t="s">
        <v>50</v>
      </c>
      <c r="E65" s="110">
        <v>0</v>
      </c>
      <c r="F65" s="110">
        <v>0</v>
      </c>
      <c r="G65" s="110">
        <v>0</v>
      </c>
    </row>
    <row r="66" spans="1:7" ht="10.5" customHeight="1">
      <c r="A66" s="110">
        <v>9138600</v>
      </c>
      <c r="B66" s="110">
        <v>9138600</v>
      </c>
      <c r="C66" s="110">
        <v>1042050</v>
      </c>
      <c r="D66" s="111" t="s">
        <v>51</v>
      </c>
      <c r="E66" s="110">
        <v>0</v>
      </c>
      <c r="F66" s="110">
        <v>0</v>
      </c>
      <c r="G66" s="110">
        <v>0</v>
      </c>
    </row>
    <row r="67" spans="1:7" ht="10.5" customHeight="1">
      <c r="A67" s="110">
        <v>4262540</v>
      </c>
      <c r="B67" s="110">
        <v>4262540</v>
      </c>
      <c r="C67" s="110">
        <v>249770</v>
      </c>
      <c r="D67" s="111" t="s">
        <v>52</v>
      </c>
      <c r="E67" s="110">
        <v>0</v>
      </c>
      <c r="F67" s="110">
        <v>0</v>
      </c>
      <c r="G67" s="110">
        <v>0</v>
      </c>
    </row>
    <row r="68" spans="1:7" ht="10.5" customHeight="1">
      <c r="A68" s="110">
        <v>3000</v>
      </c>
      <c r="B68" s="110">
        <v>3000</v>
      </c>
      <c r="C68" s="110">
        <v>0</v>
      </c>
      <c r="D68" s="111" t="s">
        <v>89</v>
      </c>
      <c r="E68" s="110">
        <v>0</v>
      </c>
      <c r="F68" s="110">
        <v>0</v>
      </c>
      <c r="G68" s="110">
        <v>0</v>
      </c>
    </row>
    <row r="69" spans="1:7" ht="10.5" customHeight="1">
      <c r="A69" s="110">
        <v>853640</v>
      </c>
      <c r="B69" s="110">
        <v>853640</v>
      </c>
      <c r="C69" s="110">
        <v>0</v>
      </c>
      <c r="D69" s="111" t="s">
        <v>53</v>
      </c>
      <c r="E69" s="110">
        <v>0</v>
      </c>
      <c r="F69" s="110">
        <v>0</v>
      </c>
      <c r="G69" s="110">
        <v>0</v>
      </c>
    </row>
    <row r="70" spans="1:7" ht="10.5" customHeight="1">
      <c r="A70" s="110">
        <v>351300</v>
      </c>
      <c r="B70" s="110">
        <v>351300</v>
      </c>
      <c r="C70" s="110">
        <v>351300</v>
      </c>
      <c r="D70" s="111" t="s">
        <v>222</v>
      </c>
      <c r="E70" s="110">
        <v>0</v>
      </c>
      <c r="F70" s="110">
        <v>0</v>
      </c>
      <c r="G70" s="110">
        <v>0</v>
      </c>
    </row>
    <row r="71" spans="1:7" ht="10.5" customHeight="1">
      <c r="A71" s="110">
        <v>6980670</v>
      </c>
      <c r="B71" s="110">
        <v>6980670</v>
      </c>
      <c r="C71" s="110">
        <v>628510</v>
      </c>
      <c r="D71" s="111" t="s">
        <v>54</v>
      </c>
      <c r="E71" s="110">
        <v>0</v>
      </c>
      <c r="F71" s="110">
        <v>0</v>
      </c>
      <c r="G71" s="110">
        <v>0</v>
      </c>
    </row>
    <row r="72" spans="1:7" ht="10.5" customHeight="1">
      <c r="A72" s="110">
        <v>1648000</v>
      </c>
      <c r="B72" s="110">
        <v>1648000</v>
      </c>
      <c r="C72" s="110">
        <v>0</v>
      </c>
      <c r="D72" s="111" t="s">
        <v>174</v>
      </c>
      <c r="E72" s="110">
        <v>0</v>
      </c>
      <c r="F72" s="110">
        <v>0</v>
      </c>
      <c r="G72" s="110">
        <v>0</v>
      </c>
    </row>
    <row r="73" spans="1:7" ht="10.5" customHeight="1">
      <c r="A73" s="110">
        <v>30468400</v>
      </c>
      <c r="B73" s="110">
        <v>30468400</v>
      </c>
      <c r="C73" s="110">
        <v>24974000</v>
      </c>
      <c r="D73" s="111" t="s">
        <v>55</v>
      </c>
      <c r="E73" s="110">
        <v>0</v>
      </c>
      <c r="F73" s="110">
        <v>0</v>
      </c>
      <c r="G73" s="110">
        <v>0</v>
      </c>
    </row>
    <row r="74" spans="1:7" ht="10.5" customHeight="1">
      <c r="A74" s="110">
        <v>134000</v>
      </c>
      <c r="B74" s="110">
        <v>134000</v>
      </c>
      <c r="C74" s="110">
        <v>0</v>
      </c>
      <c r="D74" s="111" t="s">
        <v>124</v>
      </c>
      <c r="E74" s="110">
        <v>0</v>
      </c>
      <c r="F74" s="110">
        <v>0</v>
      </c>
      <c r="G74" s="110">
        <v>0</v>
      </c>
    </row>
    <row r="75" spans="1:7" ht="10.5" customHeight="1">
      <c r="A75" s="110">
        <v>18341700</v>
      </c>
      <c r="B75" s="110">
        <v>18341700</v>
      </c>
      <c r="C75" s="110">
        <v>13912200</v>
      </c>
      <c r="D75" s="111" t="s">
        <v>56</v>
      </c>
      <c r="E75" s="110">
        <v>0</v>
      </c>
      <c r="F75" s="110">
        <v>0</v>
      </c>
      <c r="G75" s="110">
        <v>0</v>
      </c>
    </row>
    <row r="76" spans="1:7" ht="10.5" customHeight="1">
      <c r="A76" s="110">
        <v>1377219726</v>
      </c>
      <c r="B76" s="110">
        <v>3709298225</v>
      </c>
      <c r="C76" s="110">
        <v>506590908</v>
      </c>
      <c r="D76" s="111" t="s">
        <v>129</v>
      </c>
      <c r="E76" s="110">
        <v>506590908</v>
      </c>
      <c r="F76" s="110">
        <v>3709298225</v>
      </c>
      <c r="G76" s="110">
        <v>1377219726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3"/>
  <sheetViews>
    <sheetView zoomScale="150" zoomScaleNormal="150" workbookViewId="0">
      <selection activeCell="E22" sqref="E22"/>
    </sheetView>
  </sheetViews>
  <sheetFormatPr defaultRowHeight="16.5"/>
  <cols>
    <col min="1" max="1" width="13.5" style="38" customWidth="1"/>
    <col min="2" max="3" width="11.5" style="38" customWidth="1"/>
    <col min="4" max="4" width="10.625" customWidth="1"/>
    <col min="5" max="5" width="39.25" customWidth="1"/>
  </cols>
  <sheetData>
    <row r="1" spans="1:5" ht="17.25" customHeight="1">
      <c r="A1" s="62"/>
      <c r="B1" s="63"/>
      <c r="C1" s="197" t="s">
        <v>166</v>
      </c>
      <c r="D1" s="197"/>
      <c r="E1" s="40"/>
    </row>
    <row r="2" spans="1:5" ht="12.75" customHeight="1">
      <c r="A2" s="64" t="s">
        <v>149</v>
      </c>
      <c r="B2" s="64" t="s">
        <v>150</v>
      </c>
      <c r="C2" s="65" t="s">
        <v>151</v>
      </c>
      <c r="D2" s="65" t="s">
        <v>152</v>
      </c>
      <c r="E2" s="64" t="s">
        <v>153</v>
      </c>
    </row>
    <row r="3" spans="1:5" ht="12.75" customHeight="1">
      <c r="A3" s="66" t="s">
        <v>23</v>
      </c>
      <c r="B3" s="45">
        <v>28543000</v>
      </c>
      <c r="C3" s="45"/>
      <c r="D3" s="45">
        <v>177482000</v>
      </c>
      <c r="E3" s="59" t="s">
        <v>130</v>
      </c>
    </row>
    <row r="4" spans="1:5" ht="12.75" customHeight="1">
      <c r="A4" s="66" t="s">
        <v>24</v>
      </c>
      <c r="B4" s="45">
        <v>22045620</v>
      </c>
      <c r="C4" s="45"/>
      <c r="D4" s="45">
        <v>119803850</v>
      </c>
      <c r="E4" s="59" t="s">
        <v>144</v>
      </c>
    </row>
    <row r="5" spans="1:5" ht="12.75" customHeight="1">
      <c r="A5" s="66" t="s">
        <v>25</v>
      </c>
      <c r="B5" s="45">
        <v>1450000</v>
      </c>
      <c r="C5" s="45"/>
      <c r="D5" s="45">
        <v>14624000</v>
      </c>
      <c r="E5" s="59" t="s">
        <v>145</v>
      </c>
    </row>
    <row r="6" spans="1:5" ht="12.75" customHeight="1">
      <c r="A6" s="66" t="s">
        <v>26</v>
      </c>
      <c r="B6" s="45">
        <v>0</v>
      </c>
      <c r="C6" s="45"/>
      <c r="D6" s="45">
        <v>786000</v>
      </c>
      <c r="E6" s="59"/>
    </row>
    <row r="7" spans="1:5" ht="12.75" customHeight="1">
      <c r="A7" s="66" t="s">
        <v>112</v>
      </c>
      <c r="B7" s="45">
        <v>0</v>
      </c>
      <c r="C7" s="45"/>
      <c r="D7" s="45">
        <v>0</v>
      </c>
      <c r="E7" s="59"/>
    </row>
    <row r="8" spans="1:5" ht="12.75" customHeight="1">
      <c r="A8" s="66" t="s">
        <v>27</v>
      </c>
      <c r="B8" s="45">
        <v>430000</v>
      </c>
      <c r="C8" s="45"/>
      <c r="D8" s="45">
        <v>4550080</v>
      </c>
      <c r="E8" s="59" t="s">
        <v>146</v>
      </c>
    </row>
    <row r="9" spans="1:5" ht="12.75" customHeight="1">
      <c r="A9" s="66" t="s">
        <v>28</v>
      </c>
      <c r="B9" s="45">
        <v>970000</v>
      </c>
      <c r="C9" s="45"/>
      <c r="D9" s="45">
        <v>22843040</v>
      </c>
      <c r="E9" s="59" t="s">
        <v>147</v>
      </c>
    </row>
    <row r="10" spans="1:5" ht="12.75" customHeight="1">
      <c r="A10" s="66" t="s">
        <v>29</v>
      </c>
      <c r="B10" s="45">
        <v>1777300</v>
      </c>
      <c r="C10" s="45"/>
      <c r="D10" s="45">
        <v>13096680</v>
      </c>
      <c r="E10" s="59" t="s">
        <v>131</v>
      </c>
    </row>
    <row r="11" spans="1:5" ht="12.75" customHeight="1">
      <c r="A11" s="66" t="s">
        <v>64</v>
      </c>
      <c r="B11" s="45">
        <v>1748210</v>
      </c>
      <c r="C11" s="45"/>
      <c r="D11" s="45">
        <v>6761540</v>
      </c>
      <c r="E11" s="59" t="s">
        <v>132</v>
      </c>
    </row>
    <row r="12" spans="1:5" ht="12.75" customHeight="1">
      <c r="A12" s="66" t="s">
        <v>86</v>
      </c>
      <c r="B12" s="45">
        <v>0</v>
      </c>
      <c r="C12" s="45"/>
      <c r="D12" s="45">
        <v>2010000</v>
      </c>
      <c r="E12" s="59"/>
    </row>
    <row r="13" spans="1:5" ht="12.75" customHeight="1">
      <c r="A13" s="66" t="s">
        <v>113</v>
      </c>
      <c r="B13" s="45">
        <v>900000</v>
      </c>
      <c r="C13" s="45"/>
      <c r="D13" s="45">
        <v>5670000</v>
      </c>
      <c r="E13" s="59" t="s">
        <v>133</v>
      </c>
    </row>
    <row r="14" spans="1:5" ht="12.75" customHeight="1">
      <c r="A14" s="66" t="s">
        <v>118</v>
      </c>
      <c r="B14" s="45">
        <v>0</v>
      </c>
      <c r="C14" s="45"/>
      <c r="D14" s="45">
        <v>8000000</v>
      </c>
      <c r="E14" s="59"/>
    </row>
    <row r="15" spans="1:5" ht="12.75" customHeight="1">
      <c r="A15" s="66" t="s">
        <v>87</v>
      </c>
      <c r="B15" s="45">
        <v>0</v>
      </c>
      <c r="C15" s="45"/>
      <c r="D15" s="45">
        <v>150000</v>
      </c>
      <c r="E15" s="59"/>
    </row>
    <row r="16" spans="1:5" ht="12.75" customHeight="1">
      <c r="A16" s="66" t="s">
        <v>57</v>
      </c>
      <c r="B16" s="45">
        <v>3579474</v>
      </c>
      <c r="C16" s="45"/>
      <c r="D16" s="45">
        <v>6415263</v>
      </c>
      <c r="E16" s="59" t="s">
        <v>154</v>
      </c>
    </row>
    <row r="17" spans="1:5" ht="12.75" customHeight="1">
      <c r="A17" s="66" t="s">
        <v>127</v>
      </c>
      <c r="B17" s="45">
        <v>50000</v>
      </c>
      <c r="C17" s="45"/>
      <c r="D17" s="45">
        <v>150000</v>
      </c>
      <c r="E17" s="59" t="s">
        <v>134</v>
      </c>
    </row>
    <row r="18" spans="1:5" ht="12.75" customHeight="1">
      <c r="A18" s="67" t="s">
        <v>22</v>
      </c>
      <c r="B18" s="68">
        <v>61493604</v>
      </c>
      <c r="C18" s="68"/>
      <c r="D18" s="68">
        <v>382342453</v>
      </c>
      <c r="E18" s="58"/>
    </row>
    <row r="19" spans="1:5" ht="12.75" customHeight="1">
      <c r="A19" s="66" t="s">
        <v>31</v>
      </c>
      <c r="B19" s="69"/>
      <c r="C19" s="45">
        <v>268000</v>
      </c>
      <c r="D19" s="45">
        <v>6658000</v>
      </c>
      <c r="E19" s="59" t="s">
        <v>135</v>
      </c>
    </row>
    <row r="20" spans="1:5" ht="12.75" customHeight="1">
      <c r="A20" s="66" t="s">
        <v>32</v>
      </c>
      <c r="B20" s="69"/>
      <c r="C20" s="45">
        <v>2231400</v>
      </c>
      <c r="D20" s="45">
        <v>7777860</v>
      </c>
      <c r="E20" s="59" t="s">
        <v>136</v>
      </c>
    </row>
    <row r="21" spans="1:5" ht="27" customHeight="1">
      <c r="A21" s="66" t="s">
        <v>33</v>
      </c>
      <c r="B21" s="69"/>
      <c r="C21" s="45">
        <v>5010540</v>
      </c>
      <c r="D21" s="45">
        <v>37929430</v>
      </c>
      <c r="E21" s="60" t="s">
        <v>155</v>
      </c>
    </row>
    <row r="22" spans="1:5" ht="18" customHeight="1">
      <c r="A22" s="66" t="s">
        <v>34</v>
      </c>
      <c r="B22" s="69"/>
      <c r="C22" s="45">
        <v>1330900</v>
      </c>
      <c r="D22" s="45">
        <v>13705520</v>
      </c>
      <c r="E22" s="59" t="s">
        <v>137</v>
      </c>
    </row>
    <row r="23" spans="1:5" ht="12.75" customHeight="1">
      <c r="A23" s="66" t="s">
        <v>35</v>
      </c>
      <c r="B23" s="69"/>
      <c r="C23" s="45">
        <v>25000000</v>
      </c>
      <c r="D23" s="45">
        <v>115000000</v>
      </c>
      <c r="E23" s="58" t="s">
        <v>156</v>
      </c>
    </row>
    <row r="24" spans="1:5" ht="12.75" customHeight="1">
      <c r="A24" s="66" t="s">
        <v>29</v>
      </c>
      <c r="B24" s="69"/>
      <c r="C24" s="45">
        <v>0</v>
      </c>
      <c r="D24" s="45">
        <v>11319380</v>
      </c>
      <c r="E24" s="58"/>
    </row>
    <row r="25" spans="1:5" ht="12.75" customHeight="1">
      <c r="A25" s="66" t="s">
        <v>36</v>
      </c>
      <c r="B25" s="69"/>
      <c r="C25" s="45">
        <v>1000000</v>
      </c>
      <c r="D25" s="45">
        <v>7000000</v>
      </c>
      <c r="E25" s="58"/>
    </row>
    <row r="26" spans="1:5" ht="12.75" customHeight="1">
      <c r="A26" s="66" t="s">
        <v>37</v>
      </c>
      <c r="B26" s="69"/>
      <c r="C26" s="45">
        <v>1000000</v>
      </c>
      <c r="D26" s="45">
        <v>6000000</v>
      </c>
      <c r="E26" s="58"/>
    </row>
    <row r="27" spans="1:5" ht="12.75" customHeight="1">
      <c r="A27" s="66" t="s">
        <v>38</v>
      </c>
      <c r="B27" s="69"/>
      <c r="C27" s="45">
        <v>1000000</v>
      </c>
      <c r="D27" s="45">
        <v>7800000</v>
      </c>
      <c r="E27" s="58"/>
    </row>
    <row r="28" spans="1:5" ht="12.75" customHeight="1">
      <c r="A28" s="66" t="s">
        <v>39</v>
      </c>
      <c r="B28" s="69"/>
      <c r="C28" s="45">
        <v>500000</v>
      </c>
      <c r="D28" s="45">
        <v>3000000</v>
      </c>
      <c r="E28" s="58"/>
    </row>
    <row r="29" spans="1:5" ht="12.75" customHeight="1">
      <c r="A29" s="66" t="s">
        <v>40</v>
      </c>
      <c r="B29" s="69"/>
      <c r="C29" s="45">
        <v>200000</v>
      </c>
      <c r="D29" s="45">
        <v>5600000</v>
      </c>
      <c r="E29" s="58"/>
    </row>
    <row r="30" spans="1:5" ht="12.75" customHeight="1">
      <c r="A30" s="66" t="s">
        <v>41</v>
      </c>
      <c r="B30" s="69"/>
      <c r="C30" s="45">
        <v>310000</v>
      </c>
      <c r="D30" s="45">
        <v>1060000</v>
      </c>
      <c r="E30" s="58"/>
    </row>
    <row r="31" spans="1:5" ht="12.75" customHeight="1">
      <c r="A31" s="66" t="s">
        <v>122</v>
      </c>
      <c r="B31" s="69"/>
      <c r="C31" s="45">
        <v>0</v>
      </c>
      <c r="D31" s="45">
        <v>1400000</v>
      </c>
      <c r="E31" s="58"/>
    </row>
    <row r="32" spans="1:5" ht="12.75" customHeight="1">
      <c r="A32" s="66" t="s">
        <v>88</v>
      </c>
      <c r="B32" s="69"/>
      <c r="C32" s="45">
        <v>0</v>
      </c>
      <c r="D32" s="45">
        <v>1790430</v>
      </c>
      <c r="E32" s="58"/>
    </row>
    <row r="33" spans="1:5" ht="12.75" customHeight="1">
      <c r="A33" s="66" t="s">
        <v>123</v>
      </c>
      <c r="B33" s="69"/>
      <c r="C33" s="45">
        <v>0</v>
      </c>
      <c r="D33" s="45">
        <v>100000</v>
      </c>
      <c r="E33" s="58"/>
    </row>
    <row r="34" spans="1:5" ht="12.75" customHeight="1">
      <c r="A34" s="66" t="s">
        <v>42</v>
      </c>
      <c r="B34" s="69"/>
      <c r="C34" s="45">
        <v>270000</v>
      </c>
      <c r="D34" s="45">
        <v>17901000</v>
      </c>
      <c r="E34" s="58" t="s">
        <v>167</v>
      </c>
    </row>
    <row r="35" spans="1:5" ht="12.75" customHeight="1">
      <c r="A35" s="66" t="s">
        <v>43</v>
      </c>
      <c r="B35" s="69"/>
      <c r="C35" s="45">
        <v>300000</v>
      </c>
      <c r="D35" s="45">
        <v>2100000</v>
      </c>
      <c r="E35" s="58" t="s">
        <v>157</v>
      </c>
    </row>
    <row r="36" spans="1:5" ht="12.75" customHeight="1">
      <c r="A36" s="66" t="s">
        <v>44</v>
      </c>
      <c r="B36" s="69"/>
      <c r="C36" s="45">
        <v>2598210</v>
      </c>
      <c r="D36" s="45">
        <v>24126940</v>
      </c>
      <c r="E36" s="61" t="s">
        <v>158</v>
      </c>
    </row>
    <row r="37" spans="1:5" ht="12.75" customHeight="1">
      <c r="A37" s="66" t="s">
        <v>45</v>
      </c>
      <c r="B37" s="69"/>
      <c r="C37" s="45">
        <v>6891610</v>
      </c>
      <c r="D37" s="45">
        <v>41312280</v>
      </c>
      <c r="E37" s="58" t="s">
        <v>159</v>
      </c>
    </row>
    <row r="38" spans="1:5" ht="12.75" customHeight="1">
      <c r="A38" s="66" t="s">
        <v>58</v>
      </c>
      <c r="B38" s="69"/>
      <c r="C38" s="45">
        <v>4373350</v>
      </c>
      <c r="D38" s="45">
        <v>10346700</v>
      </c>
      <c r="E38" s="58" t="s">
        <v>160</v>
      </c>
    </row>
    <row r="39" spans="1:5" ht="12.75" customHeight="1">
      <c r="A39" s="66" t="s">
        <v>119</v>
      </c>
      <c r="B39" s="69"/>
      <c r="C39" s="45">
        <v>0</v>
      </c>
      <c r="D39" s="45">
        <v>1800000</v>
      </c>
      <c r="E39" s="58"/>
    </row>
    <row r="40" spans="1:5" ht="12.75" customHeight="1">
      <c r="A40" s="66" t="s">
        <v>59</v>
      </c>
      <c r="B40" s="69"/>
      <c r="C40" s="45">
        <v>0</v>
      </c>
      <c r="D40" s="45">
        <v>377600</v>
      </c>
      <c r="E40" s="58"/>
    </row>
    <row r="41" spans="1:5" ht="12.75" customHeight="1">
      <c r="A41" s="66" t="s">
        <v>60</v>
      </c>
      <c r="B41" s="69"/>
      <c r="C41" s="45">
        <v>0</v>
      </c>
      <c r="D41" s="45">
        <v>673860</v>
      </c>
      <c r="E41" s="58"/>
    </row>
    <row r="42" spans="1:5" ht="12.75" customHeight="1">
      <c r="A42" s="66" t="s">
        <v>47</v>
      </c>
      <c r="B42" s="69"/>
      <c r="C42" s="45">
        <v>139000</v>
      </c>
      <c r="D42" s="45">
        <v>1463890</v>
      </c>
      <c r="E42" s="59" t="s">
        <v>168</v>
      </c>
    </row>
    <row r="43" spans="1:5" ht="12.75" customHeight="1">
      <c r="A43" s="66" t="s">
        <v>48</v>
      </c>
      <c r="B43" s="69"/>
      <c r="C43" s="45">
        <v>1687680</v>
      </c>
      <c r="D43" s="45">
        <v>19582220</v>
      </c>
      <c r="E43" s="59" t="s">
        <v>138</v>
      </c>
    </row>
    <row r="44" spans="1:5" ht="12.75" customHeight="1">
      <c r="A44" s="66" t="s">
        <v>49</v>
      </c>
      <c r="B44" s="69"/>
      <c r="C44" s="45">
        <v>430000</v>
      </c>
      <c r="D44" s="45">
        <v>579440</v>
      </c>
      <c r="E44" s="59" t="s">
        <v>139</v>
      </c>
    </row>
    <row r="45" spans="1:5" ht="12.75" customHeight="1">
      <c r="A45" s="66" t="s">
        <v>50</v>
      </c>
      <c r="B45" s="69"/>
      <c r="C45" s="45">
        <v>243560</v>
      </c>
      <c r="D45" s="45">
        <v>1329360</v>
      </c>
      <c r="E45" s="59" t="s">
        <v>140</v>
      </c>
    </row>
    <row r="46" spans="1:5" ht="12.75" customHeight="1">
      <c r="A46" s="66" t="s">
        <v>51</v>
      </c>
      <c r="B46" s="69"/>
      <c r="C46" s="45">
        <v>761550</v>
      </c>
      <c r="D46" s="45">
        <v>4288800</v>
      </c>
      <c r="E46" s="59" t="s">
        <v>148</v>
      </c>
    </row>
    <row r="47" spans="1:5" ht="12.75" customHeight="1">
      <c r="A47" s="66" t="s">
        <v>52</v>
      </c>
      <c r="B47" s="69"/>
      <c r="C47" s="45">
        <v>263610</v>
      </c>
      <c r="D47" s="45">
        <v>2589530</v>
      </c>
      <c r="E47" s="59" t="s">
        <v>141</v>
      </c>
    </row>
    <row r="48" spans="1:5" ht="12.75" customHeight="1">
      <c r="A48" s="66" t="s">
        <v>89</v>
      </c>
      <c r="B48" s="69"/>
      <c r="C48" s="45">
        <v>0</v>
      </c>
      <c r="D48" s="45">
        <v>3000</v>
      </c>
      <c r="E48" s="59"/>
    </row>
    <row r="49" spans="1:5" ht="12.75" customHeight="1">
      <c r="A49" s="66" t="s">
        <v>53</v>
      </c>
      <c r="B49" s="69"/>
      <c r="C49" s="45">
        <v>0</v>
      </c>
      <c r="D49" s="45">
        <v>433290</v>
      </c>
      <c r="E49" s="59"/>
    </row>
    <row r="50" spans="1:5" ht="12.75" customHeight="1">
      <c r="A50" s="66" t="s">
        <v>54</v>
      </c>
      <c r="B50" s="69"/>
      <c r="C50" s="45">
        <v>606850</v>
      </c>
      <c r="D50" s="45">
        <v>3475010</v>
      </c>
      <c r="E50" s="59" t="s">
        <v>142</v>
      </c>
    </row>
    <row r="51" spans="1:5" ht="12.75" customHeight="1">
      <c r="A51" s="66" t="s">
        <v>55</v>
      </c>
      <c r="B51" s="69"/>
      <c r="C51" s="45">
        <v>2370000</v>
      </c>
      <c r="D51" s="45">
        <v>3647000</v>
      </c>
      <c r="E51" s="61" t="s">
        <v>161</v>
      </c>
    </row>
    <row r="52" spans="1:5" ht="12.75" customHeight="1">
      <c r="A52" s="66" t="s">
        <v>124</v>
      </c>
      <c r="B52" s="69"/>
      <c r="C52" s="45">
        <v>0</v>
      </c>
      <c r="D52" s="45">
        <v>134000</v>
      </c>
      <c r="E52" s="58"/>
    </row>
    <row r="53" spans="1:5" ht="12.75" customHeight="1">
      <c r="A53" s="66" t="s">
        <v>56</v>
      </c>
      <c r="B53" s="69"/>
      <c r="C53" s="45">
        <v>643000</v>
      </c>
      <c r="D53" s="45">
        <v>2783500</v>
      </c>
      <c r="E53" s="59" t="s">
        <v>143</v>
      </c>
    </row>
    <row r="54" spans="1:5" ht="12.75" customHeight="1">
      <c r="A54" s="67" t="s">
        <v>30</v>
      </c>
      <c r="B54" s="69"/>
      <c r="C54" s="68">
        <v>59429260</v>
      </c>
      <c r="D54" s="68">
        <v>365088040</v>
      </c>
      <c r="E54" s="58"/>
    </row>
    <row r="55" spans="1:5" ht="12.75" customHeight="1">
      <c r="A55" s="70" t="s">
        <v>90</v>
      </c>
      <c r="B55" s="43">
        <v>0</v>
      </c>
      <c r="C55" s="71"/>
      <c r="D55" s="71"/>
      <c r="E55" s="14"/>
    </row>
    <row r="56" spans="1:5" ht="12.75" customHeight="1">
      <c r="A56" s="70" t="s">
        <v>91</v>
      </c>
      <c r="B56" s="43">
        <v>26971683</v>
      </c>
      <c r="C56" s="71"/>
      <c r="D56" s="71"/>
      <c r="E56" s="15"/>
    </row>
    <row r="57" spans="1:5" ht="12.75" customHeight="1">
      <c r="A57" s="70" t="s">
        <v>92</v>
      </c>
      <c r="B57" s="72"/>
      <c r="C57" s="73">
        <v>3636560</v>
      </c>
      <c r="D57" s="73"/>
      <c r="E57" s="74"/>
    </row>
    <row r="58" spans="1:5" ht="12.75" customHeight="1">
      <c r="A58" s="70" t="s">
        <v>93</v>
      </c>
      <c r="B58" s="71"/>
      <c r="C58" s="71">
        <v>17324690</v>
      </c>
      <c r="D58" s="71"/>
      <c r="E58" s="75"/>
    </row>
    <row r="59" spans="1:5" ht="12.75" customHeight="1">
      <c r="A59" s="70" t="s">
        <v>162</v>
      </c>
      <c r="B59" s="71"/>
      <c r="C59" s="71">
        <v>4000000</v>
      </c>
      <c r="D59" s="71"/>
      <c r="E59" s="58"/>
    </row>
    <row r="60" spans="1:5" ht="12.75" customHeight="1">
      <c r="A60" s="70" t="s">
        <v>163</v>
      </c>
      <c r="B60" s="71"/>
      <c r="C60" s="71">
        <v>1790490</v>
      </c>
      <c r="D60" s="71" t="s">
        <v>164</v>
      </c>
      <c r="E60" s="58"/>
    </row>
    <row r="61" spans="1:5" ht="12.75" customHeight="1">
      <c r="A61" s="70" t="s">
        <v>165</v>
      </c>
      <c r="B61" s="71">
        <v>400000</v>
      </c>
      <c r="C61" s="71">
        <v>2684287</v>
      </c>
      <c r="D61" s="71" t="s">
        <v>164</v>
      </c>
      <c r="E61" s="58"/>
    </row>
    <row r="62" spans="1:5" ht="12.75" customHeight="1">
      <c r="A62" s="70"/>
      <c r="B62" s="76">
        <f>SUM(B18:B61)</f>
        <v>88865287</v>
      </c>
      <c r="C62" s="76">
        <f>SUM(C54:C61)</f>
        <v>88865287</v>
      </c>
      <c r="D62" s="71"/>
      <c r="E62" s="58"/>
    </row>
    <row r="63" spans="1:5" ht="12.75" customHeight="1" thickBot="1">
      <c r="A63" s="41"/>
      <c r="B63" s="46">
        <f>SUM(B18:B62)</f>
        <v>177730574</v>
      </c>
      <c r="C63" s="46">
        <f>SUM(C54:C62)</f>
        <v>177730574</v>
      </c>
      <c r="D63" s="47"/>
      <c r="E63" s="48"/>
    </row>
  </sheetData>
  <mergeCells count="1">
    <mergeCell ref="C1:D1"/>
  </mergeCells>
  <phoneticPr fontId="1" type="noConversion"/>
  <pageMargins left="0.49" right="0.2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5"/>
  <sheetViews>
    <sheetView zoomScale="120" zoomScaleNormal="120" workbookViewId="0">
      <selection activeCell="A55" sqref="A55"/>
    </sheetView>
  </sheetViews>
  <sheetFormatPr defaultRowHeight="16.5"/>
  <cols>
    <col min="1" max="1" width="15" style="32" customWidth="1"/>
    <col min="2" max="4" width="11.875" customWidth="1"/>
    <col min="5" max="5" width="35.75" style="25" customWidth="1"/>
  </cols>
  <sheetData>
    <row r="1" spans="1:9" ht="18.75">
      <c r="A1" s="62"/>
      <c r="B1" s="63"/>
      <c r="C1" s="197" t="s">
        <v>223</v>
      </c>
      <c r="D1" s="197"/>
      <c r="E1" s="40"/>
    </row>
    <row r="2" spans="1:9" ht="12" customHeight="1">
      <c r="A2" s="112" t="s">
        <v>225</v>
      </c>
      <c r="B2" s="112" t="s">
        <v>226</v>
      </c>
      <c r="C2" s="112" t="s">
        <v>227</v>
      </c>
      <c r="D2" s="112" t="s">
        <v>228</v>
      </c>
      <c r="E2" s="112" t="s">
        <v>229</v>
      </c>
    </row>
    <row r="3" spans="1:9" ht="12" customHeight="1">
      <c r="A3" s="113" t="s">
        <v>23</v>
      </c>
      <c r="B3" s="114">
        <v>85730000</v>
      </c>
      <c r="C3" s="112"/>
      <c r="D3" s="114">
        <v>419058000</v>
      </c>
      <c r="E3" s="83" t="s">
        <v>236</v>
      </c>
    </row>
    <row r="4" spans="1:9" ht="12" customHeight="1">
      <c r="A4" s="113" t="s">
        <v>24</v>
      </c>
      <c r="B4" s="114">
        <v>29621810</v>
      </c>
      <c r="C4" s="112"/>
      <c r="D4" s="114">
        <v>240072190</v>
      </c>
      <c r="E4" s="83" t="s">
        <v>237</v>
      </c>
    </row>
    <row r="5" spans="1:9" ht="12" customHeight="1">
      <c r="A5" s="113" t="s">
        <v>25</v>
      </c>
      <c r="B5" s="114">
        <v>4500000</v>
      </c>
      <c r="C5" s="112"/>
      <c r="D5" s="114">
        <v>34079000</v>
      </c>
      <c r="E5" s="83" t="s">
        <v>238</v>
      </c>
    </row>
    <row r="6" spans="1:9" ht="12" customHeight="1">
      <c r="A6" s="113" t="s">
        <v>26</v>
      </c>
      <c r="B6" s="114">
        <v>5177450</v>
      </c>
      <c r="C6" s="112"/>
      <c r="D6" s="114">
        <v>5963450</v>
      </c>
      <c r="E6" s="83" t="s">
        <v>239</v>
      </c>
    </row>
    <row r="7" spans="1:9" ht="12" customHeight="1">
      <c r="A7" s="113" t="s">
        <v>27</v>
      </c>
      <c r="B7" s="114">
        <v>825000</v>
      </c>
      <c r="C7" s="112"/>
      <c r="D7" s="114">
        <v>8615080</v>
      </c>
      <c r="E7" s="83" t="s">
        <v>240</v>
      </c>
    </row>
    <row r="8" spans="1:9" ht="12" customHeight="1">
      <c r="A8" s="113" t="s">
        <v>28</v>
      </c>
      <c r="B8" s="114">
        <v>6025000</v>
      </c>
      <c r="C8" s="112"/>
      <c r="D8" s="114">
        <v>44758040</v>
      </c>
      <c r="E8" s="83" t="s">
        <v>241</v>
      </c>
    </row>
    <row r="9" spans="1:9" ht="12" customHeight="1">
      <c r="A9" s="113" t="s">
        <v>29</v>
      </c>
      <c r="B9" s="114">
        <v>4582140</v>
      </c>
      <c r="C9" s="112"/>
      <c r="D9" s="114">
        <v>28773470</v>
      </c>
      <c r="E9" s="83" t="s">
        <v>242</v>
      </c>
    </row>
    <row r="10" spans="1:9" ht="12" customHeight="1">
      <c r="A10" s="113" t="s">
        <v>64</v>
      </c>
      <c r="B10" s="114">
        <v>1167510</v>
      </c>
      <c r="C10" s="112"/>
      <c r="D10" s="114">
        <v>9793960</v>
      </c>
      <c r="E10" s="83" t="s">
        <v>243</v>
      </c>
    </row>
    <row r="11" spans="1:9" ht="12" customHeight="1">
      <c r="A11" s="113" t="s">
        <v>86</v>
      </c>
      <c r="B11" s="114">
        <v>5935000</v>
      </c>
      <c r="C11" s="112"/>
      <c r="D11" s="114">
        <v>9170000</v>
      </c>
      <c r="E11" s="83" t="s">
        <v>244</v>
      </c>
    </row>
    <row r="12" spans="1:9" ht="12" customHeight="1">
      <c r="A12" s="113" t="s">
        <v>113</v>
      </c>
      <c r="B12" s="114">
        <v>1360000</v>
      </c>
      <c r="C12" s="112"/>
      <c r="D12" s="114">
        <v>8930000</v>
      </c>
      <c r="E12" s="83" t="s">
        <v>245</v>
      </c>
    </row>
    <row r="13" spans="1:9" ht="12" customHeight="1">
      <c r="A13" s="113" t="s">
        <v>118</v>
      </c>
      <c r="B13" s="114">
        <v>0</v>
      </c>
      <c r="C13" s="112"/>
      <c r="D13" s="114">
        <v>8000000</v>
      </c>
      <c r="E13" s="83"/>
    </row>
    <row r="14" spans="1:9" ht="12" customHeight="1">
      <c r="A14" s="113" t="s">
        <v>87</v>
      </c>
      <c r="B14" s="114">
        <v>0</v>
      </c>
      <c r="C14" s="112"/>
      <c r="D14" s="114">
        <v>250000</v>
      </c>
      <c r="E14" s="83"/>
    </row>
    <row r="15" spans="1:9" ht="12" customHeight="1">
      <c r="A15" s="113" t="s">
        <v>57</v>
      </c>
      <c r="B15" s="114">
        <v>3752662</v>
      </c>
      <c r="C15" s="112"/>
      <c r="D15" s="114">
        <v>12532682</v>
      </c>
      <c r="E15" s="83" t="s">
        <v>246</v>
      </c>
      <c r="I15" s="63"/>
    </row>
    <row r="16" spans="1:9" ht="12" customHeight="1">
      <c r="A16" s="113" t="s">
        <v>127</v>
      </c>
      <c r="B16" s="114">
        <v>50000</v>
      </c>
      <c r="C16" s="112"/>
      <c r="D16" s="114">
        <v>370000</v>
      </c>
      <c r="E16" s="83" t="s">
        <v>247</v>
      </c>
    </row>
    <row r="17" spans="1:5" ht="12" customHeight="1">
      <c r="A17" s="129" t="s">
        <v>232</v>
      </c>
      <c r="B17" s="130">
        <f>SUM(B3:B16)</f>
        <v>148726572</v>
      </c>
      <c r="C17" s="129"/>
      <c r="D17" s="130">
        <f>SUM(D3:D16)</f>
        <v>830365872</v>
      </c>
      <c r="E17" s="83"/>
    </row>
    <row r="18" spans="1:5" ht="17.25" customHeight="1">
      <c r="A18" s="113" t="s">
        <v>31</v>
      </c>
      <c r="B18" s="115"/>
      <c r="C18" s="114">
        <v>3380500</v>
      </c>
      <c r="D18" s="114">
        <v>14527400</v>
      </c>
      <c r="E18" s="85" t="s">
        <v>248</v>
      </c>
    </row>
    <row r="19" spans="1:5" ht="12" customHeight="1">
      <c r="A19" s="113" t="s">
        <v>32</v>
      </c>
      <c r="B19" s="115"/>
      <c r="C19" s="114">
        <v>5068210</v>
      </c>
      <c r="D19" s="114">
        <v>19015440</v>
      </c>
      <c r="E19" s="133" t="s">
        <v>249</v>
      </c>
    </row>
    <row r="20" spans="1:5" ht="26.25" customHeight="1">
      <c r="A20" s="113" t="s">
        <v>33</v>
      </c>
      <c r="B20" s="115"/>
      <c r="C20" s="114">
        <v>11179500</v>
      </c>
      <c r="D20" s="114">
        <v>82596400</v>
      </c>
      <c r="E20" s="85" t="s">
        <v>250</v>
      </c>
    </row>
    <row r="21" spans="1:5" ht="12" customHeight="1">
      <c r="A21" s="113" t="s">
        <v>234</v>
      </c>
      <c r="B21" s="112"/>
      <c r="C21" s="114">
        <v>4155110</v>
      </c>
      <c r="D21" s="114">
        <v>40364580</v>
      </c>
      <c r="E21" s="83" t="s">
        <v>251</v>
      </c>
    </row>
    <row r="22" spans="1:5" ht="12" customHeight="1">
      <c r="A22" s="113" t="s">
        <v>35</v>
      </c>
      <c r="B22" s="112"/>
      <c r="C22" s="114">
        <v>0</v>
      </c>
      <c r="D22" s="114">
        <v>205000000</v>
      </c>
      <c r="E22" s="83"/>
    </row>
    <row r="23" spans="1:5" ht="12" customHeight="1">
      <c r="A23" s="113" t="s">
        <v>29</v>
      </c>
      <c r="B23" s="112"/>
      <c r="C23" s="114">
        <v>4582140</v>
      </c>
      <c r="D23" s="114">
        <v>28773470</v>
      </c>
      <c r="E23" s="83" t="s">
        <v>252</v>
      </c>
    </row>
    <row r="24" spans="1:5" ht="12.75" customHeight="1">
      <c r="A24" s="113" t="s">
        <v>221</v>
      </c>
      <c r="B24" s="112"/>
      <c r="C24" s="114">
        <v>1000000</v>
      </c>
      <c r="D24" s="114">
        <v>14000000</v>
      </c>
      <c r="E24" s="103"/>
    </row>
    <row r="25" spans="1:5" ht="12.75" customHeight="1">
      <c r="A25" s="113" t="s">
        <v>37</v>
      </c>
      <c r="B25" s="112"/>
      <c r="C25" s="114">
        <v>1000000</v>
      </c>
      <c r="D25" s="114">
        <v>12000000</v>
      </c>
      <c r="E25" s="83"/>
    </row>
    <row r="26" spans="1:5" ht="12.75" customHeight="1">
      <c r="A26" s="113" t="s">
        <v>38</v>
      </c>
      <c r="B26" s="112"/>
      <c r="C26" s="114">
        <v>2400000</v>
      </c>
      <c r="D26" s="114">
        <v>17000000</v>
      </c>
      <c r="E26" s="83"/>
    </row>
    <row r="27" spans="1:5" ht="12.75" customHeight="1">
      <c r="A27" s="113" t="s">
        <v>39</v>
      </c>
      <c r="B27" s="112"/>
      <c r="C27" s="114">
        <v>500000</v>
      </c>
      <c r="D27" s="114">
        <v>6000000</v>
      </c>
      <c r="E27" s="83"/>
    </row>
    <row r="28" spans="1:5" ht="12.75" customHeight="1">
      <c r="A28" s="113" t="s">
        <v>40</v>
      </c>
      <c r="B28" s="112"/>
      <c r="C28" s="114">
        <v>200000</v>
      </c>
      <c r="D28" s="114">
        <v>6800000</v>
      </c>
      <c r="E28" s="83"/>
    </row>
    <row r="29" spans="1:5" ht="12.75" customHeight="1">
      <c r="A29" s="113" t="s">
        <v>41</v>
      </c>
      <c r="B29" s="112"/>
      <c r="C29" s="114">
        <v>110000</v>
      </c>
      <c r="D29" s="114">
        <v>1720000</v>
      </c>
      <c r="E29" s="83"/>
    </row>
    <row r="30" spans="1:5" ht="12.75" customHeight="1">
      <c r="A30" s="113" t="s">
        <v>122</v>
      </c>
      <c r="B30" s="112"/>
      <c r="C30" s="114">
        <v>0</v>
      </c>
      <c r="D30" s="114">
        <v>2550000</v>
      </c>
      <c r="E30" s="83"/>
    </row>
    <row r="31" spans="1:5" ht="12.75" customHeight="1">
      <c r="A31" s="113" t="s">
        <v>88</v>
      </c>
      <c r="B31" s="112"/>
      <c r="C31" s="114">
        <v>0</v>
      </c>
      <c r="D31" s="114">
        <v>1999430</v>
      </c>
      <c r="E31" s="83"/>
    </row>
    <row r="32" spans="1:5" ht="12.75" customHeight="1">
      <c r="A32" s="113" t="s">
        <v>123</v>
      </c>
      <c r="B32" s="112"/>
      <c r="C32" s="114">
        <v>0</v>
      </c>
      <c r="D32" s="114">
        <v>120000</v>
      </c>
      <c r="E32" s="83"/>
    </row>
    <row r="33" spans="1:5" ht="12.75" customHeight="1">
      <c r="A33" s="113" t="s">
        <v>42</v>
      </c>
      <c r="B33" s="112"/>
      <c r="C33" s="114">
        <v>2505000</v>
      </c>
      <c r="D33" s="114">
        <v>23506000</v>
      </c>
      <c r="E33" s="83" t="s">
        <v>253</v>
      </c>
    </row>
    <row r="34" spans="1:5" ht="12.75" customHeight="1">
      <c r="A34" s="113" t="s">
        <v>43</v>
      </c>
      <c r="B34" s="112"/>
      <c r="C34" s="114">
        <v>300000</v>
      </c>
      <c r="D34" s="114">
        <v>3900000</v>
      </c>
      <c r="E34" s="83" t="s">
        <v>254</v>
      </c>
    </row>
    <row r="35" spans="1:5" ht="17.25" customHeight="1">
      <c r="A35" s="113" t="s">
        <v>44</v>
      </c>
      <c r="B35" s="112"/>
      <c r="C35" s="114">
        <v>9110900</v>
      </c>
      <c r="D35" s="114">
        <v>49892750</v>
      </c>
      <c r="E35" s="85" t="s">
        <v>255</v>
      </c>
    </row>
    <row r="36" spans="1:5" ht="12.75" customHeight="1">
      <c r="A36" s="113" t="s">
        <v>169</v>
      </c>
      <c r="B36" s="112"/>
      <c r="C36" s="114">
        <v>560000</v>
      </c>
      <c r="D36" s="114">
        <v>16141420</v>
      </c>
      <c r="E36" s="83" t="s">
        <v>256</v>
      </c>
    </row>
    <row r="37" spans="1:5" ht="12.75" customHeight="1">
      <c r="A37" s="113" t="s">
        <v>45</v>
      </c>
      <c r="B37" s="112"/>
      <c r="C37" s="114">
        <v>6987620</v>
      </c>
      <c r="D37" s="114">
        <v>83238000</v>
      </c>
      <c r="E37" s="83" t="s">
        <v>257</v>
      </c>
    </row>
    <row r="38" spans="1:5" ht="11.25" customHeight="1">
      <c r="A38" s="113" t="s">
        <v>58</v>
      </c>
      <c r="B38" s="112"/>
      <c r="C38" s="114">
        <v>5184880</v>
      </c>
      <c r="D38" s="114">
        <v>21516460</v>
      </c>
      <c r="E38" s="103" t="s">
        <v>257</v>
      </c>
    </row>
    <row r="39" spans="1:5" ht="12.75" customHeight="1">
      <c r="A39" s="132" t="s">
        <v>119</v>
      </c>
      <c r="B39" s="112"/>
      <c r="C39" s="114">
        <v>14979787</v>
      </c>
      <c r="D39" s="114">
        <v>18113127</v>
      </c>
      <c r="E39" s="83" t="s">
        <v>258</v>
      </c>
    </row>
    <row r="40" spans="1:5" ht="12.75" customHeight="1">
      <c r="A40" s="113" t="s">
        <v>59</v>
      </c>
      <c r="B40" s="112"/>
      <c r="C40" s="114">
        <v>31350</v>
      </c>
      <c r="D40" s="114">
        <v>714220</v>
      </c>
      <c r="E40" s="83" t="s">
        <v>259</v>
      </c>
    </row>
    <row r="41" spans="1:5" ht="12.75" customHeight="1">
      <c r="A41" s="113" t="s">
        <v>60</v>
      </c>
      <c r="B41" s="112"/>
      <c r="C41" s="114">
        <v>150000</v>
      </c>
      <c r="D41" s="114">
        <v>2385970</v>
      </c>
      <c r="E41" s="83" t="s">
        <v>260</v>
      </c>
    </row>
    <row r="42" spans="1:5" ht="17.25" customHeight="1">
      <c r="A42" s="113" t="s">
        <v>47</v>
      </c>
      <c r="B42" s="112"/>
      <c r="C42" s="114">
        <v>3040000</v>
      </c>
      <c r="D42" s="114">
        <v>6083570</v>
      </c>
      <c r="E42" s="85" t="s">
        <v>267</v>
      </c>
    </row>
    <row r="43" spans="1:5" ht="12.75" customHeight="1">
      <c r="A43" s="113" t="s">
        <v>48</v>
      </c>
      <c r="B43" s="112"/>
      <c r="C43" s="114">
        <v>3051230</v>
      </c>
      <c r="D43" s="114">
        <v>32138510</v>
      </c>
      <c r="E43" s="83" t="s">
        <v>261</v>
      </c>
    </row>
    <row r="44" spans="1:5" ht="12.75" customHeight="1">
      <c r="A44" s="113" t="s">
        <v>49</v>
      </c>
      <c r="B44" s="112"/>
      <c r="C44" s="114">
        <v>0</v>
      </c>
      <c r="D44" s="114">
        <v>1277390</v>
      </c>
      <c r="E44" s="83"/>
    </row>
    <row r="45" spans="1:5" ht="12.75" customHeight="1">
      <c r="A45" s="113" t="s">
        <v>50</v>
      </c>
      <c r="B45" s="112"/>
      <c r="C45" s="114">
        <v>241740</v>
      </c>
      <c r="D45" s="114">
        <v>2800860</v>
      </c>
      <c r="E45" s="83" t="s">
        <v>262</v>
      </c>
    </row>
    <row r="46" spans="1:5" ht="12.75" customHeight="1">
      <c r="A46" s="113" t="s">
        <v>51</v>
      </c>
      <c r="B46" s="112"/>
      <c r="C46" s="114">
        <v>1042050</v>
      </c>
      <c r="D46" s="114">
        <v>9138600</v>
      </c>
      <c r="E46" s="83" t="s">
        <v>264</v>
      </c>
    </row>
    <row r="47" spans="1:5" ht="12.75" customHeight="1">
      <c r="A47" s="113" t="s">
        <v>52</v>
      </c>
      <c r="B47" s="112"/>
      <c r="C47" s="114">
        <v>249770</v>
      </c>
      <c r="D47" s="114">
        <v>4262540</v>
      </c>
      <c r="E47" s="83" t="s">
        <v>263</v>
      </c>
    </row>
    <row r="48" spans="1:5" ht="12.75" customHeight="1">
      <c r="A48" s="113" t="s">
        <v>89</v>
      </c>
      <c r="B48" s="112"/>
      <c r="C48" s="114">
        <v>0</v>
      </c>
      <c r="D48" s="114">
        <v>3000</v>
      </c>
      <c r="E48" s="83"/>
    </row>
    <row r="49" spans="1:5" ht="12.75" customHeight="1">
      <c r="A49" s="113" t="s">
        <v>53</v>
      </c>
      <c r="B49" s="112"/>
      <c r="C49" s="114">
        <v>0</v>
      </c>
      <c r="D49" s="114">
        <v>853640</v>
      </c>
      <c r="E49" s="83"/>
    </row>
    <row r="50" spans="1:5" ht="12.75" customHeight="1">
      <c r="A50" s="113" t="s">
        <v>222</v>
      </c>
      <c r="B50" s="112"/>
      <c r="C50" s="114">
        <v>351300</v>
      </c>
      <c r="D50" s="114">
        <v>351300</v>
      </c>
      <c r="E50" s="83" t="s">
        <v>265</v>
      </c>
    </row>
    <row r="51" spans="1:5" ht="12.75" customHeight="1">
      <c r="A51" s="113" t="s">
        <v>54</v>
      </c>
      <c r="B51" s="112"/>
      <c r="C51" s="114">
        <v>628510</v>
      </c>
      <c r="D51" s="114">
        <v>6980670</v>
      </c>
      <c r="E51" s="83" t="s">
        <v>266</v>
      </c>
    </row>
    <row r="52" spans="1:5" ht="12" customHeight="1">
      <c r="A52" s="113" t="s">
        <v>174</v>
      </c>
      <c r="B52" s="112"/>
      <c r="C52" s="114">
        <v>0</v>
      </c>
      <c r="D52" s="114">
        <v>1648000</v>
      </c>
      <c r="E52" s="83"/>
    </row>
    <row r="53" spans="1:5" ht="12.75" customHeight="1">
      <c r="A53" s="113" t="s">
        <v>55</v>
      </c>
      <c r="B53" s="112"/>
      <c r="C53" s="114">
        <v>24974000</v>
      </c>
      <c r="D53" s="114">
        <v>30468400</v>
      </c>
      <c r="E53" s="83" t="s">
        <v>268</v>
      </c>
    </row>
    <row r="54" spans="1:5" ht="10.5" customHeight="1">
      <c r="A54" s="113" t="s">
        <v>124</v>
      </c>
      <c r="B54" s="127"/>
      <c r="C54" s="114">
        <v>0</v>
      </c>
      <c r="D54" s="114">
        <v>134000</v>
      </c>
      <c r="E54" s="71"/>
    </row>
    <row r="55" spans="1:5" ht="10.5" customHeight="1">
      <c r="A55" s="113" t="s">
        <v>290</v>
      </c>
      <c r="B55" s="127"/>
      <c r="C55" s="114">
        <v>13912200</v>
      </c>
      <c r="D55" s="114">
        <v>18341700</v>
      </c>
      <c r="E55" s="71" t="s">
        <v>269</v>
      </c>
    </row>
    <row r="56" spans="1:5" ht="10.5" customHeight="1">
      <c r="A56" s="117" t="s">
        <v>235</v>
      </c>
      <c r="B56" s="128">
        <v>14979787</v>
      </c>
      <c r="C56" s="118"/>
      <c r="D56" s="118"/>
      <c r="E56" s="119"/>
    </row>
    <row r="57" spans="1:5" ht="8.25" customHeight="1">
      <c r="A57" s="131" t="s">
        <v>233</v>
      </c>
      <c r="B57" s="116"/>
      <c r="C57" s="120">
        <f>SUM(C18:C55)</f>
        <v>120875797</v>
      </c>
      <c r="D57" s="120">
        <f>SUM(D18:D55)</f>
        <v>786356847</v>
      </c>
      <c r="E57" s="71"/>
    </row>
    <row r="58" spans="1:5" ht="8.25" customHeight="1">
      <c r="A58" s="84" t="s">
        <v>90</v>
      </c>
      <c r="B58" s="73">
        <v>0</v>
      </c>
      <c r="C58" s="71"/>
      <c r="D58" s="71"/>
      <c r="E58" s="71"/>
    </row>
    <row r="59" spans="1:5" ht="8.25" customHeight="1">
      <c r="A59" s="84" t="s">
        <v>91</v>
      </c>
      <c r="B59" s="114">
        <v>29502470</v>
      </c>
      <c r="C59" s="71"/>
      <c r="D59" s="71"/>
      <c r="E59" s="121"/>
    </row>
    <row r="60" spans="1:5" ht="8.25" customHeight="1">
      <c r="A60" s="84" t="s">
        <v>92</v>
      </c>
      <c r="B60" s="72"/>
      <c r="C60" s="122">
        <v>0</v>
      </c>
      <c r="D60" s="73"/>
      <c r="E60" s="123"/>
    </row>
    <row r="61" spans="1:5" ht="8.25" customHeight="1">
      <c r="A61" s="84" t="s">
        <v>93</v>
      </c>
      <c r="B61" s="71"/>
      <c r="C61" s="124">
        <v>98861113</v>
      </c>
      <c r="D61" s="71"/>
      <c r="E61" s="125"/>
    </row>
    <row r="62" spans="1:5" ht="8.25" customHeight="1">
      <c r="A62" s="84" t="s">
        <v>230</v>
      </c>
      <c r="B62" s="73"/>
      <c r="C62" s="71">
        <v>11193706</v>
      </c>
      <c r="D62" s="71"/>
      <c r="E62" s="71"/>
    </row>
    <row r="63" spans="1:5" ht="8.25" customHeight="1">
      <c r="A63" s="84" t="s">
        <v>224</v>
      </c>
      <c r="B63" s="73">
        <v>41537600</v>
      </c>
      <c r="C63" s="71"/>
      <c r="D63" s="71"/>
      <c r="E63" s="71" t="s">
        <v>270</v>
      </c>
    </row>
    <row r="64" spans="1:5" ht="8.25" customHeight="1">
      <c r="A64" s="84" t="s">
        <v>231</v>
      </c>
      <c r="B64" s="73">
        <v>400000</v>
      </c>
      <c r="C64" s="114">
        <v>4215813</v>
      </c>
      <c r="D64" s="71"/>
      <c r="E64" s="71"/>
    </row>
    <row r="65" spans="1:5" ht="8.25" customHeight="1">
      <c r="A65" s="84"/>
      <c r="B65" s="126">
        <f>SUM(B17:B64)</f>
        <v>235146429</v>
      </c>
      <c r="C65" s="126">
        <f>SUM(C57:C64)</f>
        <v>235146429</v>
      </c>
      <c r="D65" s="71"/>
      <c r="E65" s="71"/>
    </row>
  </sheetData>
  <mergeCells count="1">
    <mergeCell ref="C1:D1"/>
  </mergeCells>
  <phoneticPr fontId="1" type="noConversion"/>
  <pageMargins left="0.4" right="0.28000000000000003" top="0.19" bottom="0.17" header="0.2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zoomScale="150" zoomScaleNormal="150" workbookViewId="0">
      <selection activeCell="G9" sqref="G9"/>
    </sheetView>
  </sheetViews>
  <sheetFormatPr defaultRowHeight="16.5"/>
  <cols>
    <col min="2" max="2" width="10" bestFit="1" customWidth="1"/>
    <col min="4" max="4" width="8.875" customWidth="1"/>
    <col min="5" max="5" width="9.875" customWidth="1"/>
  </cols>
  <sheetData>
    <row r="1" spans="1:9" ht="17.25" thickBot="1"/>
    <row r="2" spans="1:9" ht="20.25" customHeight="1">
      <c r="A2" s="44" t="s">
        <v>105</v>
      </c>
      <c r="B2" s="8" t="s">
        <v>65</v>
      </c>
      <c r="C2" s="8" t="s">
        <v>66</v>
      </c>
      <c r="D2" s="8" t="s">
        <v>67</v>
      </c>
      <c r="E2" s="9" t="s">
        <v>68</v>
      </c>
      <c r="F2" s="44" t="s">
        <v>117</v>
      </c>
      <c r="G2" s="198">
        <v>119896942</v>
      </c>
      <c r="H2" s="199"/>
      <c r="I2" s="10" t="s">
        <v>69</v>
      </c>
    </row>
    <row r="3" spans="1:9" ht="23.25" customHeight="1">
      <c r="A3" s="11" t="s">
        <v>106</v>
      </c>
      <c r="B3" s="12">
        <v>10000</v>
      </c>
      <c r="C3" s="13"/>
      <c r="D3" s="12">
        <v>30831618</v>
      </c>
      <c r="E3" s="16"/>
      <c r="F3" s="11" t="s">
        <v>70</v>
      </c>
      <c r="G3" s="200">
        <v>207969581</v>
      </c>
      <c r="H3" s="201"/>
      <c r="I3" s="202" t="s">
        <v>71</v>
      </c>
    </row>
    <row r="4" spans="1:9" ht="20.25" customHeight="1">
      <c r="A4" s="11" t="s">
        <v>107</v>
      </c>
      <c r="B4" s="14">
        <v>4205813</v>
      </c>
      <c r="C4" s="14">
        <v>400000</v>
      </c>
      <c r="D4" s="15">
        <v>76260375</v>
      </c>
      <c r="E4" s="16" t="s">
        <v>176</v>
      </c>
      <c r="F4" s="11"/>
      <c r="G4" s="200"/>
      <c r="H4" s="201"/>
      <c r="I4" s="202"/>
    </row>
    <row r="5" spans="1:9" ht="21.75" customHeight="1" thickBot="1">
      <c r="A5" s="17" t="s">
        <v>108</v>
      </c>
      <c r="B5" s="203">
        <v>2405000</v>
      </c>
      <c r="C5" s="203"/>
      <c r="D5" s="18"/>
      <c r="E5" s="19"/>
      <c r="F5" s="17" t="s">
        <v>72</v>
      </c>
      <c r="G5" s="204">
        <v>98861113</v>
      </c>
      <c r="H5" s="205"/>
      <c r="I5" s="20" t="s">
        <v>73</v>
      </c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11" spans="1:9">
      <c r="A11" s="30" t="s">
        <v>90</v>
      </c>
      <c r="B11" s="23">
        <v>70000</v>
      </c>
      <c r="C11" s="26"/>
      <c r="D11" s="26"/>
      <c r="E11" s="3"/>
    </row>
    <row r="12" spans="1:9">
      <c r="A12" s="30" t="s">
        <v>91</v>
      </c>
      <c r="B12" s="23">
        <v>74435154</v>
      </c>
      <c r="C12" s="26"/>
      <c r="D12" s="26"/>
      <c r="E12" s="4"/>
    </row>
    <row r="13" spans="1:9">
      <c r="A13" s="30" t="s">
        <v>92</v>
      </c>
      <c r="B13" s="29"/>
      <c r="C13" s="27">
        <v>30000</v>
      </c>
      <c r="D13" s="28"/>
      <c r="E13" s="5"/>
    </row>
    <row r="14" spans="1:9">
      <c r="A14" s="30" t="s">
        <v>93</v>
      </c>
      <c r="B14" s="23"/>
      <c r="D14" s="26"/>
      <c r="E14" s="6"/>
    </row>
    <row r="15" spans="1:9">
      <c r="A15" s="30" t="s">
        <v>98</v>
      </c>
      <c r="B15" s="26"/>
      <c r="C15" s="26">
        <v>4000000</v>
      </c>
      <c r="D15" s="26">
        <v>8000000</v>
      </c>
      <c r="E15" s="2"/>
    </row>
    <row r="16" spans="1:9">
      <c r="A16" s="30" t="s">
        <v>96</v>
      </c>
      <c r="B16" s="26"/>
      <c r="C16" s="26">
        <v>100000</v>
      </c>
      <c r="D16" s="26"/>
      <c r="E16" s="2"/>
    </row>
    <row r="17" spans="1:5">
      <c r="A17" s="30"/>
      <c r="B17" s="26">
        <v>275000</v>
      </c>
      <c r="C17" s="26"/>
      <c r="D17" s="26"/>
      <c r="E17" s="2"/>
    </row>
    <row r="18" spans="1:5">
      <c r="A18" s="34"/>
      <c r="B18" s="35" t="e">
        <f>SUM(#REF!)</f>
        <v>#REF!</v>
      </c>
      <c r="C18" s="35">
        <f>SUM(C10:C17)</f>
        <v>4130000</v>
      </c>
      <c r="D18" s="36"/>
      <c r="E18" s="37"/>
    </row>
    <row r="19" spans="1:5">
      <c r="A19" s="31" t="s">
        <v>94</v>
      </c>
      <c r="E19" s="3"/>
    </row>
    <row r="20" spans="1:5">
      <c r="A20" s="31" t="s">
        <v>95</v>
      </c>
      <c r="E20" s="33"/>
    </row>
    <row r="21" spans="1:5">
      <c r="A21" s="31" t="s">
        <v>97</v>
      </c>
      <c r="B21" s="22">
        <v>50305992</v>
      </c>
      <c r="C21" s="22"/>
      <c r="E21" s="3" t="s">
        <v>99</v>
      </c>
    </row>
    <row r="22" spans="1:5">
      <c r="A22" s="31" t="s">
        <v>100</v>
      </c>
      <c r="B22" s="22"/>
      <c r="C22" s="22"/>
      <c r="D22" s="24">
        <v>84499470</v>
      </c>
      <c r="E22" s="3"/>
    </row>
  </sheetData>
  <mergeCells count="6">
    <mergeCell ref="G2:H2"/>
    <mergeCell ref="G3:H3"/>
    <mergeCell ref="I3:I4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2" sqref="A2:E17"/>
    </sheetView>
  </sheetViews>
  <sheetFormatPr defaultRowHeight="16.5"/>
  <cols>
    <col min="1" max="1" width="9" customWidth="1"/>
    <col min="2" max="2" width="4.875" customWidth="1"/>
    <col min="3" max="3" width="13.25" customWidth="1"/>
    <col min="4" max="4" width="13.125" customWidth="1"/>
    <col min="5" max="5" width="12.875" customWidth="1"/>
  </cols>
  <sheetData>
    <row r="1" spans="1:5" ht="17.25" thickBot="1"/>
    <row r="2" spans="1:5">
      <c r="A2" s="137" t="s">
        <v>74</v>
      </c>
      <c r="B2" s="138" t="s">
        <v>272</v>
      </c>
      <c r="C2" s="139" t="s">
        <v>170</v>
      </c>
      <c r="D2" s="139" t="s">
        <v>171</v>
      </c>
      <c r="E2" s="140" t="s">
        <v>172</v>
      </c>
    </row>
    <row r="3" spans="1:5">
      <c r="A3" s="141">
        <v>41640</v>
      </c>
      <c r="B3" s="135" t="s">
        <v>61</v>
      </c>
      <c r="C3" s="206"/>
      <c r="D3" s="206"/>
      <c r="E3" s="142" t="s">
        <v>80</v>
      </c>
    </row>
    <row r="4" spans="1:5">
      <c r="A4" s="143" t="s">
        <v>273</v>
      </c>
      <c r="B4" s="135" t="s">
        <v>62</v>
      </c>
      <c r="C4" s="207"/>
      <c r="D4" s="207"/>
      <c r="E4" s="144" t="s">
        <v>85</v>
      </c>
    </row>
    <row r="5" spans="1:5">
      <c r="A5" s="145"/>
      <c r="B5" s="135" t="s">
        <v>63</v>
      </c>
      <c r="C5" s="207"/>
      <c r="D5" s="207"/>
      <c r="E5" s="144" t="s">
        <v>78</v>
      </c>
    </row>
    <row r="6" spans="1:5">
      <c r="A6" s="146" t="s">
        <v>179</v>
      </c>
      <c r="B6" s="134" t="s">
        <v>61</v>
      </c>
      <c r="C6" s="134" t="s">
        <v>75</v>
      </c>
      <c r="D6" s="134" t="s">
        <v>76</v>
      </c>
      <c r="E6" s="142" t="s">
        <v>274</v>
      </c>
    </row>
    <row r="7" spans="1:5">
      <c r="A7" s="147">
        <v>41644</v>
      </c>
      <c r="B7" s="135" t="s">
        <v>62</v>
      </c>
      <c r="C7" s="135" t="s">
        <v>121</v>
      </c>
      <c r="D7" s="135" t="s">
        <v>115</v>
      </c>
      <c r="E7" s="144" t="s">
        <v>84</v>
      </c>
    </row>
    <row r="8" spans="1:5">
      <c r="A8" s="145"/>
      <c r="B8" s="135" t="s">
        <v>63</v>
      </c>
      <c r="C8" s="135" t="s">
        <v>277</v>
      </c>
      <c r="D8" s="135" t="s">
        <v>77</v>
      </c>
      <c r="E8" s="144" t="s">
        <v>111</v>
      </c>
    </row>
    <row r="9" spans="1:5">
      <c r="A9" s="146" t="s">
        <v>180</v>
      </c>
      <c r="B9" s="134" t="s">
        <v>61</v>
      </c>
      <c r="C9" s="134" t="s">
        <v>111</v>
      </c>
      <c r="D9" s="134" t="s">
        <v>81</v>
      </c>
      <c r="E9" s="142" t="s">
        <v>80</v>
      </c>
    </row>
    <row r="10" spans="1:5">
      <c r="A10" s="147">
        <v>41651</v>
      </c>
      <c r="B10" s="135" t="s">
        <v>62</v>
      </c>
      <c r="C10" s="135" t="s">
        <v>101</v>
      </c>
      <c r="D10" s="135" t="s">
        <v>85</v>
      </c>
      <c r="E10" s="144" t="s">
        <v>189</v>
      </c>
    </row>
    <row r="11" spans="1:5">
      <c r="A11" s="145"/>
      <c r="B11" s="135" t="s">
        <v>63</v>
      </c>
      <c r="C11" s="135" t="s">
        <v>77</v>
      </c>
      <c r="D11" s="135" t="s">
        <v>83</v>
      </c>
      <c r="E11" s="144" t="s">
        <v>110</v>
      </c>
    </row>
    <row r="12" spans="1:5">
      <c r="A12" s="146" t="s">
        <v>181</v>
      </c>
      <c r="B12" s="134" t="s">
        <v>61</v>
      </c>
      <c r="C12" s="134" t="s">
        <v>76</v>
      </c>
      <c r="D12" s="134" t="s">
        <v>125</v>
      </c>
      <c r="E12" s="142" t="s">
        <v>116</v>
      </c>
    </row>
    <row r="13" spans="1:5">
      <c r="A13" s="147">
        <v>41658</v>
      </c>
      <c r="B13" s="135" t="s">
        <v>62</v>
      </c>
      <c r="C13" s="135" t="s">
        <v>79</v>
      </c>
      <c r="D13" s="135" t="s">
        <v>275</v>
      </c>
      <c r="E13" s="144" t="s">
        <v>82</v>
      </c>
    </row>
    <row r="14" spans="1:5">
      <c r="A14" s="148"/>
      <c r="B14" s="136" t="s">
        <v>63</v>
      </c>
      <c r="C14" s="136" t="s">
        <v>109</v>
      </c>
      <c r="D14" s="136" t="s">
        <v>120</v>
      </c>
      <c r="E14" s="149" t="s">
        <v>78</v>
      </c>
    </row>
    <row r="15" spans="1:5">
      <c r="A15" s="146" t="s">
        <v>182</v>
      </c>
      <c r="B15" s="134" t="s">
        <v>61</v>
      </c>
      <c r="C15" s="134" t="s">
        <v>81</v>
      </c>
      <c r="D15" s="134" t="s">
        <v>102</v>
      </c>
      <c r="E15" s="142" t="s">
        <v>173</v>
      </c>
    </row>
    <row r="16" spans="1:5">
      <c r="A16" s="147">
        <v>41665</v>
      </c>
      <c r="B16" s="135" t="s">
        <v>62</v>
      </c>
      <c r="C16" s="135" t="s">
        <v>128</v>
      </c>
      <c r="D16" s="135" t="s">
        <v>80</v>
      </c>
      <c r="E16" s="144" t="s">
        <v>101</v>
      </c>
    </row>
    <row r="17" spans="1:5" ht="17.25" thickBot="1">
      <c r="A17" s="150"/>
      <c r="B17" s="151" t="s">
        <v>63</v>
      </c>
      <c r="C17" s="151" t="s">
        <v>83</v>
      </c>
      <c r="D17" s="151" t="s">
        <v>276</v>
      </c>
      <c r="E17" s="152" t="s">
        <v>120</v>
      </c>
    </row>
  </sheetData>
  <mergeCells count="2">
    <mergeCell ref="C3:C5"/>
    <mergeCell ref="D3:D5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H24" sqref="H24"/>
    </sheetView>
  </sheetViews>
  <sheetFormatPr defaultRowHeight="16.5"/>
  <cols>
    <col min="1" max="1" width="6.875" style="40" customWidth="1"/>
    <col min="2" max="2" width="4.5" style="40" customWidth="1"/>
    <col min="3" max="3" width="11.75" style="40" customWidth="1"/>
    <col min="4" max="4" width="11.625" style="40" customWidth="1"/>
    <col min="5" max="5" width="12.125" customWidth="1"/>
  </cols>
  <sheetData>
    <row r="1" spans="1:5" ht="17.25" thickBot="1"/>
    <row r="2" spans="1:5" ht="12" customHeight="1">
      <c r="A2" s="49"/>
      <c r="B2" s="50"/>
      <c r="C2" s="50" t="s">
        <v>177</v>
      </c>
      <c r="D2" s="50" t="s">
        <v>178</v>
      </c>
      <c r="E2" s="94" t="s">
        <v>196</v>
      </c>
    </row>
    <row r="3" spans="1:5" ht="12" customHeight="1">
      <c r="A3" s="95" t="s">
        <v>179</v>
      </c>
      <c r="B3" s="51" t="s">
        <v>61</v>
      </c>
      <c r="C3" s="51" t="s">
        <v>75</v>
      </c>
      <c r="D3" s="91" t="s">
        <v>76</v>
      </c>
      <c r="E3" s="54" t="s">
        <v>84</v>
      </c>
    </row>
    <row r="4" spans="1:5" ht="12" customHeight="1">
      <c r="A4" s="86">
        <v>41609</v>
      </c>
      <c r="B4" s="52" t="s">
        <v>62</v>
      </c>
      <c r="C4" s="52" t="s">
        <v>121</v>
      </c>
      <c r="D4" s="92" t="s">
        <v>115</v>
      </c>
      <c r="E4" s="55" t="s">
        <v>128</v>
      </c>
    </row>
    <row r="5" spans="1:5" ht="12" customHeight="1">
      <c r="A5" s="96"/>
      <c r="B5" s="52" t="s">
        <v>63</v>
      </c>
      <c r="C5" s="52" t="s">
        <v>219</v>
      </c>
      <c r="D5" s="92" t="s">
        <v>77</v>
      </c>
      <c r="E5" s="55" t="s">
        <v>103</v>
      </c>
    </row>
    <row r="6" spans="1:5" ht="12" customHeight="1">
      <c r="A6" s="95" t="s">
        <v>180</v>
      </c>
      <c r="B6" s="51" t="s">
        <v>61</v>
      </c>
      <c r="C6" s="51" t="s">
        <v>81</v>
      </c>
      <c r="D6" s="91" t="s">
        <v>125</v>
      </c>
      <c r="E6" s="54" t="s">
        <v>78</v>
      </c>
    </row>
    <row r="7" spans="1:5" ht="12" customHeight="1">
      <c r="A7" s="86">
        <v>41616</v>
      </c>
      <c r="B7" s="52" t="s">
        <v>62</v>
      </c>
      <c r="C7" s="52" t="s">
        <v>175</v>
      </c>
      <c r="D7" s="92" t="s">
        <v>101</v>
      </c>
      <c r="E7" s="55" t="s">
        <v>116</v>
      </c>
    </row>
    <row r="8" spans="1:5" ht="12" customHeight="1">
      <c r="A8" s="96"/>
      <c r="B8" s="52" t="s">
        <v>63</v>
      </c>
      <c r="C8" s="52" t="s">
        <v>83</v>
      </c>
      <c r="D8" s="105" t="s">
        <v>217</v>
      </c>
      <c r="E8" s="55" t="s">
        <v>111</v>
      </c>
    </row>
    <row r="9" spans="1:5" ht="12" customHeight="1">
      <c r="A9" s="95" t="s">
        <v>181</v>
      </c>
      <c r="B9" s="51" t="s">
        <v>61</v>
      </c>
      <c r="C9" s="51" t="s">
        <v>76</v>
      </c>
      <c r="D9" s="91" t="s">
        <v>103</v>
      </c>
      <c r="E9" s="54" t="s">
        <v>80</v>
      </c>
    </row>
    <row r="10" spans="1:5" ht="12" customHeight="1">
      <c r="A10" s="86">
        <v>41623</v>
      </c>
      <c r="B10" s="52" t="s">
        <v>62</v>
      </c>
      <c r="C10" s="52" t="s">
        <v>79</v>
      </c>
      <c r="D10" s="92" t="s">
        <v>84</v>
      </c>
      <c r="E10" s="55" t="s">
        <v>82</v>
      </c>
    </row>
    <row r="11" spans="1:5" ht="12" customHeight="1">
      <c r="A11" s="97"/>
      <c r="B11" s="53" t="s">
        <v>63</v>
      </c>
      <c r="C11" s="53" t="s">
        <v>109</v>
      </c>
      <c r="D11" s="93" t="s">
        <v>125</v>
      </c>
      <c r="E11" s="56" t="s">
        <v>110</v>
      </c>
    </row>
    <row r="12" spans="1:5" ht="12" customHeight="1">
      <c r="A12" s="95" t="s">
        <v>182</v>
      </c>
      <c r="B12" s="51" t="s">
        <v>61</v>
      </c>
      <c r="C12" s="51" t="s">
        <v>103</v>
      </c>
      <c r="D12" s="91" t="s">
        <v>102</v>
      </c>
      <c r="E12" s="54" t="s">
        <v>116</v>
      </c>
    </row>
    <row r="13" spans="1:5" ht="12" customHeight="1">
      <c r="A13" s="86">
        <v>41630</v>
      </c>
      <c r="B13" s="52" t="s">
        <v>62</v>
      </c>
      <c r="C13" s="52" t="s">
        <v>101</v>
      </c>
      <c r="D13" s="92" t="s">
        <v>85</v>
      </c>
      <c r="E13" s="55" t="s">
        <v>114</v>
      </c>
    </row>
    <row r="14" spans="1:5" ht="12" customHeight="1">
      <c r="A14" s="97"/>
      <c r="B14" s="53" t="s">
        <v>194</v>
      </c>
      <c r="C14" s="53" t="s">
        <v>77</v>
      </c>
      <c r="D14" s="93" t="s">
        <v>83</v>
      </c>
      <c r="E14" s="56" t="s">
        <v>109</v>
      </c>
    </row>
    <row r="15" spans="1:5" ht="12" customHeight="1">
      <c r="A15" s="98" t="s">
        <v>183</v>
      </c>
      <c r="B15" s="51" t="s">
        <v>61</v>
      </c>
      <c r="C15" s="51" t="s">
        <v>76</v>
      </c>
      <c r="D15" s="208" t="s">
        <v>193</v>
      </c>
      <c r="E15" s="210"/>
    </row>
    <row r="16" spans="1:5" ht="12" customHeight="1">
      <c r="A16" s="99" t="s">
        <v>184</v>
      </c>
      <c r="B16" s="52" t="s">
        <v>62</v>
      </c>
      <c r="C16" s="52" t="s">
        <v>128</v>
      </c>
      <c r="D16" s="217"/>
      <c r="E16" s="218"/>
    </row>
    <row r="17" spans="1:5" ht="12" customHeight="1">
      <c r="A17" s="100"/>
      <c r="B17" s="52" t="s">
        <v>63</v>
      </c>
      <c r="C17" s="52" t="s">
        <v>217</v>
      </c>
      <c r="D17" s="219" t="s">
        <v>185</v>
      </c>
      <c r="E17" s="220"/>
    </row>
    <row r="18" spans="1:5" ht="12" customHeight="1">
      <c r="A18" s="100"/>
      <c r="B18" s="89"/>
      <c r="C18" s="89"/>
      <c r="D18" s="221" t="s">
        <v>186</v>
      </c>
      <c r="E18" s="222"/>
    </row>
    <row r="19" spans="1:5" ht="12" customHeight="1">
      <c r="A19" s="101"/>
      <c r="B19" s="90"/>
      <c r="C19" s="90"/>
      <c r="D19" s="223" t="s">
        <v>187</v>
      </c>
      <c r="E19" s="224"/>
    </row>
    <row r="20" spans="1:5" ht="12" customHeight="1">
      <c r="A20" s="95" t="s">
        <v>188</v>
      </c>
      <c r="B20" s="51" t="s">
        <v>61</v>
      </c>
      <c r="C20" s="51" t="s">
        <v>111</v>
      </c>
      <c r="D20" s="104" t="s">
        <v>220</v>
      </c>
      <c r="E20" s="54" t="s">
        <v>78</v>
      </c>
    </row>
    <row r="21" spans="1:5" ht="12" customHeight="1">
      <c r="A21" s="86">
        <v>41637</v>
      </c>
      <c r="B21" s="52" t="s">
        <v>62</v>
      </c>
      <c r="C21" s="52" t="s">
        <v>80</v>
      </c>
      <c r="D21" s="92" t="s">
        <v>175</v>
      </c>
      <c r="E21" s="55" t="s">
        <v>189</v>
      </c>
    </row>
    <row r="22" spans="1:5" ht="12" customHeight="1">
      <c r="A22" s="97"/>
      <c r="B22" s="53" t="s">
        <v>63</v>
      </c>
      <c r="C22" s="53" t="s">
        <v>110</v>
      </c>
      <c r="D22" s="93" t="s">
        <v>120</v>
      </c>
      <c r="E22" s="56" t="s">
        <v>218</v>
      </c>
    </row>
    <row r="23" spans="1:5" ht="12" customHeight="1">
      <c r="A23" s="98" t="s">
        <v>190</v>
      </c>
      <c r="B23" s="51" t="s">
        <v>61</v>
      </c>
      <c r="C23" s="208" t="s">
        <v>191</v>
      </c>
      <c r="D23" s="209"/>
      <c r="E23" s="210"/>
    </row>
    <row r="24" spans="1:5" ht="12" customHeight="1">
      <c r="A24" s="99" t="s">
        <v>184</v>
      </c>
      <c r="B24" s="52" t="s">
        <v>62</v>
      </c>
      <c r="C24" s="211" t="s">
        <v>195</v>
      </c>
      <c r="D24" s="212"/>
      <c r="E24" s="213"/>
    </row>
    <row r="25" spans="1:5" ht="12" customHeight="1" thickBot="1">
      <c r="A25" s="102"/>
      <c r="B25" s="57" t="s">
        <v>63</v>
      </c>
      <c r="C25" s="214" t="s">
        <v>192</v>
      </c>
      <c r="D25" s="215"/>
      <c r="E25" s="216"/>
    </row>
  </sheetData>
  <mergeCells count="7">
    <mergeCell ref="C23:E23"/>
    <mergeCell ref="C24:E24"/>
    <mergeCell ref="C25:E25"/>
    <mergeCell ref="D15:E16"/>
    <mergeCell ref="D17:E17"/>
    <mergeCell ref="D18:E18"/>
    <mergeCell ref="D19:E19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6.5"/>
  <cols>
    <col min="1" max="1" width="13.125" style="21" customWidth="1"/>
    <col min="2" max="2" width="9.625" customWidth="1"/>
    <col min="3" max="3" width="39.6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sss</cp:lastModifiedBy>
  <cp:lastPrinted>2014-01-07T05:17:05Z</cp:lastPrinted>
  <dcterms:created xsi:type="dcterms:W3CDTF">2011-02-02T00:54:59Z</dcterms:created>
  <dcterms:modified xsi:type="dcterms:W3CDTF">2014-01-08T04:51:08Z</dcterms:modified>
</cp:coreProperties>
</file>